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695" firstSheet="9" activeTab="18"/>
  </bookViews>
  <sheets>
    <sheet name="Šelong V. liga (2)" sheetId="19" r:id="rId1"/>
    <sheet name="šelong IV.liga (2)" sheetId="18" r:id="rId2"/>
    <sheet name="Šelong Zač. B. (2)" sheetId="16" r:id="rId3"/>
    <sheet name="Šelong Zač.A (2)" sheetId="15" r:id="rId4"/>
    <sheet name="2549_Zacinajici zakyne A" sheetId="1" r:id="rId5"/>
    <sheet name="Šelong Zač.A" sheetId="9" r:id="rId6"/>
    <sheet name="2550_Zacinajici zakyne B (2)" sheetId="22" r:id="rId7"/>
    <sheet name="Šelong Zač. B." sheetId="10" r:id="rId8"/>
    <sheet name="2551_II. liga" sheetId="3" r:id="rId9"/>
    <sheet name="Šelong II.liga (2)" sheetId="21" r:id="rId10"/>
    <sheet name="Šelong II.liga" sheetId="11" r:id="rId11"/>
    <sheet name="2552_III. liga" sheetId="4" r:id="rId12"/>
    <sheet name="Šelong III. liga (2)" sheetId="20" r:id="rId13"/>
    <sheet name="Šelong III. liga" sheetId="12" r:id="rId14"/>
    <sheet name="2553_IV. liga" sheetId="5" r:id="rId15"/>
    <sheet name="šelong IV.liga" sheetId="13" r:id="rId16"/>
    <sheet name="2554_V. liga" sheetId="6" r:id="rId17"/>
    <sheet name="Šelong V. liga" sheetId="14" r:id="rId18"/>
    <sheet name="rozhodci" sheetId="7" r:id="rId19"/>
    <sheet name="poznamky" sheetId="8" r:id="rId20"/>
  </sheets>
  <calcPr calcId="145621"/>
</workbook>
</file>

<file path=xl/calcChain.xml><?xml version="1.0" encoding="utf-8"?>
<calcChain xmlns="http://schemas.openxmlformats.org/spreadsheetml/2006/main">
  <c r="F14" i="22" l="1"/>
  <c r="F10" i="22"/>
  <c r="F11" i="22"/>
  <c r="W39" i="22"/>
  <c r="S39" i="22"/>
  <c r="O39" i="22"/>
  <c r="K39" i="22"/>
  <c r="W38" i="22"/>
  <c r="S38" i="22"/>
  <c r="O38" i="22"/>
  <c r="K38" i="22"/>
  <c r="W37" i="22"/>
  <c r="S37" i="22"/>
  <c r="S41" i="22" s="1"/>
  <c r="O37" i="22"/>
  <c r="K37" i="22"/>
  <c r="W34" i="22"/>
  <c r="S34" i="22"/>
  <c r="O34" i="22"/>
  <c r="K34" i="22"/>
  <c r="W33" i="22"/>
  <c r="S33" i="22"/>
  <c r="O33" i="22"/>
  <c r="K33" i="22"/>
  <c r="W32" i="22"/>
  <c r="S32" i="22"/>
  <c r="O32" i="22"/>
  <c r="K32" i="22"/>
  <c r="W31" i="22"/>
  <c r="S31" i="22"/>
  <c r="O31" i="22"/>
  <c r="K31" i="22"/>
  <c r="K35" i="22" s="1"/>
  <c r="W28" i="22"/>
  <c r="S28" i="22"/>
  <c r="O28" i="22"/>
  <c r="K28" i="22"/>
  <c r="W27" i="22"/>
  <c r="S27" i="22"/>
  <c r="O27" i="22"/>
  <c r="K27" i="22"/>
  <c r="W26" i="22"/>
  <c r="S26" i="22"/>
  <c r="O26" i="22"/>
  <c r="K26" i="22"/>
  <c r="W25" i="22"/>
  <c r="W29" i="22" s="1"/>
  <c r="S25" i="22"/>
  <c r="O25" i="22"/>
  <c r="K25" i="22"/>
  <c r="W22" i="22"/>
  <c r="S22" i="22"/>
  <c r="O22" i="22"/>
  <c r="K22" i="22"/>
  <c r="W21" i="22"/>
  <c r="S21" i="22"/>
  <c r="O21" i="22"/>
  <c r="K21" i="22"/>
  <c r="W20" i="22"/>
  <c r="W23" i="22" s="1"/>
  <c r="S20" i="22"/>
  <c r="S23" i="22" s="1"/>
  <c r="O20" i="22"/>
  <c r="K20" i="22"/>
  <c r="W11" i="22"/>
  <c r="S11" i="22"/>
  <c r="O11" i="22"/>
  <c r="K11" i="22"/>
  <c r="W10" i="22"/>
  <c r="S10" i="22"/>
  <c r="O10" i="22"/>
  <c r="K10" i="22"/>
  <c r="W9" i="22"/>
  <c r="S9" i="22"/>
  <c r="O9" i="22"/>
  <c r="K9" i="22"/>
  <c r="W8" i="22"/>
  <c r="W12" i="22" s="1"/>
  <c r="S8" i="22"/>
  <c r="S12" i="22" s="1"/>
  <c r="O8" i="22"/>
  <c r="K8" i="22"/>
  <c r="W17" i="22"/>
  <c r="S17" i="22"/>
  <c r="O17" i="22"/>
  <c r="K17" i="22"/>
  <c r="W16" i="22"/>
  <c r="S16" i="22"/>
  <c r="O16" i="22"/>
  <c r="K16" i="22"/>
  <c r="W15" i="22"/>
  <c r="S15" i="22"/>
  <c r="O15" i="22"/>
  <c r="K15" i="22"/>
  <c r="W14" i="22"/>
  <c r="S14" i="22"/>
  <c r="O14" i="22"/>
  <c r="K14" i="22"/>
  <c r="AA42" i="22"/>
  <c r="AA41" i="22"/>
  <c r="W40" i="22"/>
  <c r="S40" i="22"/>
  <c r="O40" i="22"/>
  <c r="K40" i="22"/>
  <c r="AA40" i="22"/>
  <c r="AA39" i="22"/>
  <c r="AA38" i="22"/>
  <c r="AA37" i="22"/>
  <c r="AA36" i="22"/>
  <c r="AA35" i="22"/>
  <c r="AA34" i="22"/>
  <c r="AA33" i="22"/>
  <c r="AA32" i="22"/>
  <c r="W35" i="22"/>
  <c r="AA31" i="22"/>
  <c r="AA30" i="22"/>
  <c r="AA29" i="22"/>
  <c r="AA28" i="22"/>
  <c r="AA27" i="22"/>
  <c r="AA26" i="22"/>
  <c r="AA25" i="22"/>
  <c r="AA24" i="22"/>
  <c r="AA22" i="22"/>
  <c r="AA21" i="22"/>
  <c r="AA20" i="22"/>
  <c r="K23" i="22"/>
  <c r="AA19" i="22"/>
  <c r="AA18" i="22"/>
  <c r="AA17" i="22"/>
  <c r="G11" i="22"/>
  <c r="AA16" i="22"/>
  <c r="G9" i="22"/>
  <c r="AA15" i="22"/>
  <c r="AA14" i="22"/>
  <c r="O12" i="22"/>
  <c r="G8" i="22"/>
  <c r="F8" i="22"/>
  <c r="AA13" i="22"/>
  <c r="AA12" i="22"/>
  <c r="AA11" i="22"/>
  <c r="AA10" i="22"/>
  <c r="AA9" i="22"/>
  <c r="AA8" i="22"/>
  <c r="K18" i="22"/>
  <c r="G14" i="22"/>
  <c r="AA7" i="22"/>
  <c r="X39" i="22" l="1"/>
  <c r="O41" i="22"/>
  <c r="X40" i="22"/>
  <c r="W41" i="22"/>
  <c r="K41" i="22"/>
  <c r="X41" i="22" s="1"/>
  <c r="S35" i="22"/>
  <c r="X16" i="22"/>
  <c r="X8" i="22"/>
  <c r="K12" i="22"/>
  <c r="X11" i="22"/>
  <c r="X20" i="22"/>
  <c r="X21" i="22"/>
  <c r="X22" i="22"/>
  <c r="X25" i="22"/>
  <c r="X26" i="22"/>
  <c r="X27" i="22"/>
  <c r="X28" i="22"/>
  <c r="X31" i="22"/>
  <c r="S18" i="22"/>
  <c r="W18" i="22"/>
  <c r="X14" i="22"/>
  <c r="X15" i="22"/>
  <c r="X17" i="22"/>
  <c r="X9" i="22"/>
  <c r="K29" i="22"/>
  <c r="O29" i="22"/>
  <c r="X32" i="22"/>
  <c r="X33" i="22"/>
  <c r="X34" i="22"/>
  <c r="X37" i="22"/>
  <c r="X38" i="22"/>
  <c r="O35" i="22"/>
  <c r="S29" i="22"/>
  <c r="O23" i="22"/>
  <c r="X23" i="22" s="1"/>
  <c r="Z20" i="22" s="1"/>
  <c r="X10" i="22"/>
  <c r="X12" i="22"/>
  <c r="Z10" i="22" s="1"/>
  <c r="O18" i="22"/>
  <c r="Z12" i="22"/>
  <c r="Z9" i="22"/>
  <c r="W18" i="21"/>
  <c r="S18" i="21"/>
  <c r="O18" i="21"/>
  <c r="K18" i="21"/>
  <c r="X18" i="21" s="1"/>
  <c r="W16" i="21"/>
  <c r="S16" i="21"/>
  <c r="O16" i="21"/>
  <c r="K16" i="21"/>
  <c r="X16" i="21" s="1"/>
  <c r="W17" i="21"/>
  <c r="S17" i="21"/>
  <c r="O17" i="21"/>
  <c r="K17" i="21"/>
  <c r="X17" i="21" s="1"/>
  <c r="W10" i="21"/>
  <c r="S10" i="21"/>
  <c r="O10" i="21"/>
  <c r="K10" i="21"/>
  <c r="X10" i="21" s="1"/>
  <c r="W11" i="21"/>
  <c r="S11" i="21"/>
  <c r="O11" i="21"/>
  <c r="K11" i="21"/>
  <c r="X11" i="21" s="1"/>
  <c r="W9" i="21"/>
  <c r="S9" i="21"/>
  <c r="O9" i="21"/>
  <c r="K9" i="21"/>
  <c r="X9" i="21" s="1"/>
  <c r="W7" i="21"/>
  <c r="S7" i="21"/>
  <c r="O7" i="21"/>
  <c r="K7" i="21"/>
  <c r="X7" i="21" s="1"/>
  <c r="W12" i="21"/>
  <c r="S12" i="21"/>
  <c r="O12" i="21"/>
  <c r="K12" i="21"/>
  <c r="X12" i="21" s="1"/>
  <c r="W8" i="21"/>
  <c r="S8" i="21"/>
  <c r="O8" i="21"/>
  <c r="K8" i="21"/>
  <c r="X8" i="21" s="1"/>
  <c r="W12" i="20"/>
  <c r="S12" i="20"/>
  <c r="O12" i="20"/>
  <c r="K12" i="20"/>
  <c r="X12" i="20" s="1"/>
  <c r="W13" i="20"/>
  <c r="S13" i="20"/>
  <c r="O13" i="20"/>
  <c r="K13" i="20"/>
  <c r="X13" i="20" s="1"/>
  <c r="W14" i="20"/>
  <c r="S14" i="20"/>
  <c r="O14" i="20"/>
  <c r="K14" i="20"/>
  <c r="X14" i="20" s="1"/>
  <c r="W10" i="20"/>
  <c r="S10" i="20"/>
  <c r="O10" i="20"/>
  <c r="K10" i="20"/>
  <c r="X10" i="20" s="1"/>
  <c r="W8" i="20"/>
  <c r="S8" i="20"/>
  <c r="O8" i="20"/>
  <c r="K8" i="20"/>
  <c r="X8" i="20" s="1"/>
  <c r="W9" i="20"/>
  <c r="S9" i="20"/>
  <c r="O9" i="20"/>
  <c r="K9" i="20"/>
  <c r="X9" i="20" s="1"/>
  <c r="W7" i="20"/>
  <c r="S7" i="20"/>
  <c r="O7" i="20"/>
  <c r="K7" i="20"/>
  <c r="X7" i="20" s="1"/>
  <c r="W11" i="20"/>
  <c r="S11" i="20"/>
  <c r="O11" i="20"/>
  <c r="K11" i="20"/>
  <c r="X11" i="20" s="1"/>
  <c r="W18" i="11"/>
  <c r="S18" i="11"/>
  <c r="O18" i="11"/>
  <c r="K18" i="11"/>
  <c r="W17" i="11"/>
  <c r="S17" i="11"/>
  <c r="O17" i="11"/>
  <c r="K17" i="11"/>
  <c r="W16" i="11"/>
  <c r="S16" i="11"/>
  <c r="O16" i="11"/>
  <c r="K16" i="11"/>
  <c r="O19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T16" i="4"/>
  <c r="U16" i="4"/>
  <c r="V16" i="4"/>
  <c r="E17" i="4"/>
  <c r="F17" i="4"/>
  <c r="G17" i="4"/>
  <c r="H17" i="4"/>
  <c r="I17" i="4"/>
  <c r="J17" i="4"/>
  <c r="L17" i="4"/>
  <c r="M17" i="4"/>
  <c r="N17" i="4"/>
  <c r="O17" i="4"/>
  <c r="P17" i="4"/>
  <c r="Q17" i="4"/>
  <c r="R17" i="4"/>
  <c r="S17" i="4"/>
  <c r="T17" i="4"/>
  <c r="U17" i="4"/>
  <c r="V17" i="4"/>
  <c r="E18" i="4"/>
  <c r="F18" i="4"/>
  <c r="G18" i="4"/>
  <c r="H18" i="4"/>
  <c r="I18" i="4"/>
  <c r="J18" i="4"/>
  <c r="L18" i="4"/>
  <c r="M18" i="4"/>
  <c r="N18" i="4"/>
  <c r="O18" i="4"/>
  <c r="P18" i="4"/>
  <c r="Q18" i="4"/>
  <c r="R18" i="4"/>
  <c r="S18" i="4"/>
  <c r="T18" i="4"/>
  <c r="U18" i="4"/>
  <c r="V18" i="4"/>
  <c r="D17" i="4"/>
  <c r="D18" i="4"/>
  <c r="D16" i="4"/>
  <c r="W16" i="12"/>
  <c r="W18" i="4" s="1"/>
  <c r="S16" i="12"/>
  <c r="O16" i="12"/>
  <c r="K16" i="12"/>
  <c r="K18" i="4" s="1"/>
  <c r="W15" i="12"/>
  <c r="W17" i="4" s="1"/>
  <c r="S15" i="12"/>
  <c r="O15" i="12"/>
  <c r="K15" i="12"/>
  <c r="K17" i="4" s="1"/>
  <c r="W14" i="12"/>
  <c r="W16" i="4" s="1"/>
  <c r="S14" i="12"/>
  <c r="S16" i="4" s="1"/>
  <c r="O14" i="12"/>
  <c r="K14" i="12"/>
  <c r="W18" i="19"/>
  <c r="S18" i="19"/>
  <c r="O18" i="19"/>
  <c r="K18" i="19"/>
  <c r="W9" i="19"/>
  <c r="S9" i="19"/>
  <c r="O9" i="19"/>
  <c r="K9" i="19"/>
  <c r="W22" i="19"/>
  <c r="S22" i="19"/>
  <c r="O22" i="19"/>
  <c r="K22" i="19"/>
  <c r="W15" i="19"/>
  <c r="S15" i="19"/>
  <c r="O15" i="19"/>
  <c r="K15" i="19"/>
  <c r="W24" i="19"/>
  <c r="S24" i="19"/>
  <c r="O24" i="19"/>
  <c r="K24" i="19"/>
  <c r="W23" i="19"/>
  <c r="S23" i="19"/>
  <c r="O23" i="19"/>
  <c r="K23" i="19"/>
  <c r="W26" i="19"/>
  <c r="S26" i="19"/>
  <c r="O26" i="19"/>
  <c r="K26" i="19"/>
  <c r="W17" i="19"/>
  <c r="S17" i="19"/>
  <c r="O17" i="19"/>
  <c r="K17" i="19"/>
  <c r="W27" i="19"/>
  <c r="S27" i="19"/>
  <c r="O27" i="19"/>
  <c r="K27" i="19"/>
  <c r="W19" i="19"/>
  <c r="S19" i="19"/>
  <c r="O19" i="19"/>
  <c r="K19" i="19"/>
  <c r="W21" i="19"/>
  <c r="S21" i="19"/>
  <c r="O21" i="19"/>
  <c r="K21" i="19"/>
  <c r="W12" i="19"/>
  <c r="S12" i="19"/>
  <c r="O12" i="19"/>
  <c r="K12" i="19"/>
  <c r="W10" i="19"/>
  <c r="S10" i="19"/>
  <c r="O10" i="19"/>
  <c r="K10" i="19"/>
  <c r="W13" i="19"/>
  <c r="S13" i="19"/>
  <c r="O13" i="19"/>
  <c r="K13" i="19"/>
  <c r="W11" i="19"/>
  <c r="S11" i="19"/>
  <c r="O11" i="19"/>
  <c r="K11" i="19"/>
  <c r="W7" i="19"/>
  <c r="S7" i="19"/>
  <c r="O7" i="19"/>
  <c r="K7" i="19"/>
  <c r="W20" i="19"/>
  <c r="S20" i="19"/>
  <c r="O20" i="19"/>
  <c r="K20" i="19"/>
  <c r="W25" i="19"/>
  <c r="S25" i="19"/>
  <c r="O25" i="19"/>
  <c r="K25" i="19"/>
  <c r="W16" i="19"/>
  <c r="S16" i="19"/>
  <c r="O16" i="19"/>
  <c r="K16" i="19"/>
  <c r="W8" i="19"/>
  <c r="S8" i="19"/>
  <c r="O8" i="19"/>
  <c r="K8" i="19"/>
  <c r="W14" i="19"/>
  <c r="S14" i="19"/>
  <c r="O14" i="19"/>
  <c r="K14" i="19"/>
  <c r="W14" i="18"/>
  <c r="S14" i="18"/>
  <c r="O14" i="18"/>
  <c r="K14" i="18"/>
  <c r="X14" i="18" s="1"/>
  <c r="W27" i="18"/>
  <c r="S27" i="18"/>
  <c r="O27" i="18"/>
  <c r="K27" i="18"/>
  <c r="X27" i="18" s="1"/>
  <c r="W21" i="18"/>
  <c r="S21" i="18"/>
  <c r="O21" i="18"/>
  <c r="K21" i="18"/>
  <c r="X21" i="18" s="1"/>
  <c r="W24" i="18"/>
  <c r="S24" i="18"/>
  <c r="O24" i="18"/>
  <c r="K24" i="18"/>
  <c r="X24" i="18" s="1"/>
  <c r="W20" i="18"/>
  <c r="S20" i="18"/>
  <c r="O20" i="18"/>
  <c r="K20" i="18"/>
  <c r="X20" i="18" s="1"/>
  <c r="W19" i="18"/>
  <c r="S19" i="18"/>
  <c r="O19" i="18"/>
  <c r="K19" i="18"/>
  <c r="X19" i="18" s="1"/>
  <c r="W25" i="18"/>
  <c r="S25" i="18"/>
  <c r="O25" i="18"/>
  <c r="K25" i="18"/>
  <c r="X25" i="18" s="1"/>
  <c r="W16" i="18"/>
  <c r="S16" i="18"/>
  <c r="O16" i="18"/>
  <c r="K16" i="18"/>
  <c r="X16" i="18" s="1"/>
  <c r="W18" i="18"/>
  <c r="S18" i="18"/>
  <c r="O18" i="18"/>
  <c r="K18" i="18"/>
  <c r="X18" i="18" s="1"/>
  <c r="W13" i="18"/>
  <c r="S13" i="18"/>
  <c r="O13" i="18"/>
  <c r="K13" i="18"/>
  <c r="X13" i="18" s="1"/>
  <c r="W9" i="18"/>
  <c r="S9" i="18"/>
  <c r="O9" i="18"/>
  <c r="K9" i="18"/>
  <c r="X9" i="18" s="1"/>
  <c r="W7" i="18"/>
  <c r="S7" i="18"/>
  <c r="O7" i="18"/>
  <c r="K7" i="18"/>
  <c r="X7" i="18" s="1"/>
  <c r="W10" i="18"/>
  <c r="S10" i="18"/>
  <c r="O10" i="18"/>
  <c r="K10" i="18"/>
  <c r="X10" i="18" s="1"/>
  <c r="W11" i="18"/>
  <c r="S11" i="18"/>
  <c r="O11" i="18"/>
  <c r="K11" i="18"/>
  <c r="X11" i="18" s="1"/>
  <c r="W12" i="18"/>
  <c r="S12" i="18"/>
  <c r="O12" i="18"/>
  <c r="K12" i="18"/>
  <c r="X12" i="18" s="1"/>
  <c r="W17" i="18"/>
  <c r="S17" i="18"/>
  <c r="O17" i="18"/>
  <c r="K17" i="18"/>
  <c r="X17" i="18" s="1"/>
  <c r="W26" i="18"/>
  <c r="S26" i="18"/>
  <c r="O26" i="18"/>
  <c r="K26" i="18"/>
  <c r="X26" i="18" s="1"/>
  <c r="W8" i="18"/>
  <c r="S8" i="18"/>
  <c r="O8" i="18"/>
  <c r="K8" i="18"/>
  <c r="X8" i="18" s="1"/>
  <c r="W15" i="18"/>
  <c r="S15" i="18"/>
  <c r="O15" i="18"/>
  <c r="K15" i="18"/>
  <c r="X15" i="18" s="1"/>
  <c r="W23" i="18"/>
  <c r="S23" i="18"/>
  <c r="O23" i="18"/>
  <c r="K23" i="18"/>
  <c r="X23" i="18" s="1"/>
  <c r="W22" i="18"/>
  <c r="S22" i="18"/>
  <c r="O22" i="18"/>
  <c r="K22" i="18"/>
  <c r="X22" i="18" s="1"/>
  <c r="X29" i="22" l="1"/>
  <c r="Z25" i="22" s="1"/>
  <c r="Z7" i="22"/>
  <c r="X35" i="22"/>
  <c r="Z33" i="22" s="1"/>
  <c r="X18" i="22"/>
  <c r="Z14" i="22" s="1"/>
  <c r="Z32" i="22"/>
  <c r="Z30" i="22"/>
  <c r="Z31" i="22"/>
  <c r="Z35" i="22"/>
  <c r="Z34" i="22"/>
  <c r="Z29" i="22"/>
  <c r="Z27" i="22"/>
  <c r="Z28" i="22"/>
  <c r="Z23" i="22"/>
  <c r="Z21" i="22"/>
  <c r="Z19" i="22"/>
  <c r="Z22" i="22"/>
  <c r="Z11" i="22"/>
  <c r="Z8" i="22"/>
  <c r="Z17" i="22"/>
  <c r="Z39" i="22"/>
  <c r="Z40" i="22"/>
  <c r="Z36" i="22"/>
  <c r="Z41" i="22"/>
  <c r="Z37" i="22"/>
  <c r="Z38" i="22"/>
  <c r="X18" i="11"/>
  <c r="K19" i="4"/>
  <c r="X16" i="12"/>
  <c r="X18" i="4" s="1"/>
  <c r="W19" i="4"/>
  <c r="X15" i="12"/>
  <c r="X17" i="4" s="1"/>
  <c r="X17" i="11"/>
  <c r="X16" i="11"/>
  <c r="S19" i="4"/>
  <c r="X14" i="12"/>
  <c r="X16" i="4" s="1"/>
  <c r="X8" i="19"/>
  <c r="X25" i="19"/>
  <c r="X7" i="19"/>
  <c r="X11" i="19"/>
  <c r="X10" i="19"/>
  <c r="X21" i="19"/>
  <c r="X27" i="19"/>
  <c r="X26" i="19"/>
  <c r="X24" i="19"/>
  <c r="X18" i="19"/>
  <c r="X14" i="19"/>
  <c r="X16" i="19"/>
  <c r="X20" i="19"/>
  <c r="X13" i="19"/>
  <c r="X12" i="19"/>
  <c r="X19" i="19"/>
  <c r="X17" i="19"/>
  <c r="X23" i="19"/>
  <c r="X15" i="19"/>
  <c r="X22" i="19"/>
  <c r="X9" i="19"/>
  <c r="W8" i="16"/>
  <c r="S8" i="16"/>
  <c r="O8" i="16"/>
  <c r="K8" i="16"/>
  <c r="W12" i="16"/>
  <c r="S12" i="16"/>
  <c r="O12" i="16"/>
  <c r="K12" i="16"/>
  <c r="W21" i="16"/>
  <c r="S21" i="16"/>
  <c r="O21" i="16"/>
  <c r="K21" i="16"/>
  <c r="W20" i="16"/>
  <c r="S20" i="16"/>
  <c r="O20" i="16"/>
  <c r="K20" i="16"/>
  <c r="W17" i="16"/>
  <c r="S17" i="16"/>
  <c r="O17" i="16"/>
  <c r="K17" i="16"/>
  <c r="W15" i="16"/>
  <c r="S15" i="16"/>
  <c r="O15" i="16"/>
  <c r="K15" i="16"/>
  <c r="W16" i="16"/>
  <c r="S16" i="16"/>
  <c r="O16" i="16"/>
  <c r="K16" i="16"/>
  <c r="W14" i="16"/>
  <c r="S14" i="16"/>
  <c r="O14" i="16"/>
  <c r="K14" i="16"/>
  <c r="W18" i="16"/>
  <c r="S18" i="16"/>
  <c r="O18" i="16"/>
  <c r="K18" i="16"/>
  <c r="W37" i="16"/>
  <c r="S37" i="16"/>
  <c r="O37" i="16"/>
  <c r="K37" i="16"/>
  <c r="W36" i="16"/>
  <c r="S36" i="16"/>
  <c r="O36" i="16"/>
  <c r="K36" i="16"/>
  <c r="W35" i="16"/>
  <c r="S35" i="16"/>
  <c r="O35" i="16"/>
  <c r="K35" i="16"/>
  <c r="W30" i="16"/>
  <c r="S30" i="16"/>
  <c r="O30" i="16"/>
  <c r="K30" i="16"/>
  <c r="W28" i="16"/>
  <c r="S28" i="16"/>
  <c r="O28" i="16"/>
  <c r="K28" i="16"/>
  <c r="W29" i="16"/>
  <c r="S29" i="16"/>
  <c r="O29" i="16"/>
  <c r="K29" i="16"/>
  <c r="W34" i="16"/>
  <c r="S34" i="16"/>
  <c r="O34" i="16"/>
  <c r="K34" i="16"/>
  <c r="W31" i="16"/>
  <c r="S31" i="16"/>
  <c r="O31" i="16"/>
  <c r="K31" i="16"/>
  <c r="W33" i="16"/>
  <c r="S33" i="16"/>
  <c r="O33" i="16"/>
  <c r="K33" i="16"/>
  <c r="W32" i="16"/>
  <c r="S32" i="16"/>
  <c r="O32" i="16"/>
  <c r="K32" i="16"/>
  <c r="W38" i="16"/>
  <c r="S38" i="16"/>
  <c r="O38" i="16"/>
  <c r="K38" i="16"/>
  <c r="W26" i="16"/>
  <c r="S26" i="16"/>
  <c r="O26" i="16"/>
  <c r="K26" i="16"/>
  <c r="W23" i="16"/>
  <c r="S23" i="16"/>
  <c r="O23" i="16"/>
  <c r="K23" i="16"/>
  <c r="W22" i="16"/>
  <c r="S22" i="16"/>
  <c r="O22" i="16"/>
  <c r="K22" i="16"/>
  <c r="W27" i="16"/>
  <c r="S27" i="16"/>
  <c r="O27" i="16"/>
  <c r="K27" i="16"/>
  <c r="W10" i="16"/>
  <c r="S10" i="16"/>
  <c r="O10" i="16"/>
  <c r="K10" i="16"/>
  <c r="W13" i="16"/>
  <c r="S13" i="16"/>
  <c r="O13" i="16"/>
  <c r="K13" i="16"/>
  <c r="W9" i="16"/>
  <c r="S9" i="16"/>
  <c r="O9" i="16"/>
  <c r="K9" i="16"/>
  <c r="W7" i="16"/>
  <c r="S7" i="16"/>
  <c r="O7" i="16"/>
  <c r="K7" i="16"/>
  <c r="W19" i="16"/>
  <c r="S19" i="16"/>
  <c r="O19" i="16"/>
  <c r="K19" i="16"/>
  <c r="W24" i="16"/>
  <c r="S24" i="16"/>
  <c r="O24" i="16"/>
  <c r="K24" i="16"/>
  <c r="W25" i="16"/>
  <c r="S25" i="16"/>
  <c r="O25" i="16"/>
  <c r="K25" i="16"/>
  <c r="W11" i="16"/>
  <c r="S11" i="16"/>
  <c r="O11" i="16"/>
  <c r="K11" i="16"/>
  <c r="W13" i="15"/>
  <c r="S13" i="15"/>
  <c r="O13" i="15"/>
  <c r="K13" i="15"/>
  <c r="W20" i="15"/>
  <c r="S20" i="15"/>
  <c r="O20" i="15"/>
  <c r="K20" i="15"/>
  <c r="W19" i="15"/>
  <c r="S19" i="15"/>
  <c r="O19" i="15"/>
  <c r="K19" i="15"/>
  <c r="W18" i="15"/>
  <c r="S18" i="15"/>
  <c r="O18" i="15"/>
  <c r="K18" i="15"/>
  <c r="W23" i="15"/>
  <c r="S23" i="15"/>
  <c r="O23" i="15"/>
  <c r="K23" i="15"/>
  <c r="W26" i="15"/>
  <c r="S26" i="15"/>
  <c r="O26" i="15"/>
  <c r="K26" i="15"/>
  <c r="W27" i="15"/>
  <c r="S27" i="15"/>
  <c r="O27" i="15"/>
  <c r="K27" i="15"/>
  <c r="W24" i="15"/>
  <c r="S24" i="15"/>
  <c r="O24" i="15"/>
  <c r="K24" i="15"/>
  <c r="W25" i="15"/>
  <c r="S25" i="15"/>
  <c r="O25" i="15"/>
  <c r="K25" i="15"/>
  <c r="W21" i="15"/>
  <c r="S21" i="15"/>
  <c r="O21" i="15"/>
  <c r="K21" i="15"/>
  <c r="W17" i="15"/>
  <c r="S17" i="15"/>
  <c r="O17" i="15"/>
  <c r="K17" i="15"/>
  <c r="W15" i="15"/>
  <c r="S15" i="15"/>
  <c r="O15" i="15"/>
  <c r="K15" i="15"/>
  <c r="W22" i="15"/>
  <c r="S22" i="15"/>
  <c r="O22" i="15"/>
  <c r="K22" i="15"/>
  <c r="W14" i="15"/>
  <c r="S14" i="15"/>
  <c r="O14" i="15"/>
  <c r="K14" i="15"/>
  <c r="W12" i="15"/>
  <c r="S12" i="15"/>
  <c r="O12" i="15"/>
  <c r="K12" i="15"/>
  <c r="W16" i="15"/>
  <c r="S16" i="15"/>
  <c r="O16" i="15"/>
  <c r="K16" i="15"/>
  <c r="W11" i="15"/>
  <c r="S11" i="15"/>
  <c r="O11" i="15"/>
  <c r="K11" i="15"/>
  <c r="W9" i="15"/>
  <c r="S9" i="15"/>
  <c r="O9" i="15"/>
  <c r="K9" i="15"/>
  <c r="W7" i="15"/>
  <c r="S7" i="15"/>
  <c r="O7" i="15"/>
  <c r="K7" i="15"/>
  <c r="W10" i="15"/>
  <c r="S10" i="15"/>
  <c r="O10" i="15"/>
  <c r="K10" i="15"/>
  <c r="W8" i="15"/>
  <c r="S8" i="15"/>
  <c r="O8" i="15"/>
  <c r="K8" i="15"/>
  <c r="Z24" i="22" l="1"/>
  <c r="Z26" i="22"/>
  <c r="Z13" i="22"/>
  <c r="Z18" i="22"/>
  <c r="Z15" i="22"/>
  <c r="Z16" i="22"/>
  <c r="X19" i="4"/>
  <c r="Z19" i="4" s="1"/>
  <c r="X13" i="16"/>
  <c r="X11" i="16"/>
  <c r="X25" i="16"/>
  <c r="X24" i="16"/>
  <c r="X19" i="16"/>
  <c r="X7" i="16"/>
  <c r="X9" i="16"/>
  <c r="X10" i="16"/>
  <c r="X27" i="16"/>
  <c r="X22" i="16"/>
  <c r="X23" i="16"/>
  <c r="X26" i="16"/>
  <c r="X38" i="16"/>
  <c r="X32" i="16"/>
  <c r="X33" i="16"/>
  <c r="X31" i="16"/>
  <c r="X34" i="16"/>
  <c r="X29" i="16"/>
  <c r="X28" i="16"/>
  <c r="X30" i="16"/>
  <c r="X35" i="16"/>
  <c r="X36" i="16"/>
  <c r="X37" i="16"/>
  <c r="X18" i="16"/>
  <c r="X14" i="16"/>
  <c r="X16" i="16"/>
  <c r="X15" i="16"/>
  <c r="X17" i="16"/>
  <c r="X20" i="16"/>
  <c r="X21" i="16"/>
  <c r="X12" i="16"/>
  <c r="X8" i="16"/>
  <c r="X8" i="15"/>
  <c r="X10" i="15"/>
  <c r="X7" i="15"/>
  <c r="X9" i="15"/>
  <c r="X11" i="15"/>
  <c r="X16" i="15"/>
  <c r="X12" i="15"/>
  <c r="X14" i="15"/>
  <c r="X22" i="15"/>
  <c r="X15" i="15"/>
  <c r="X17" i="15"/>
  <c r="X21" i="15"/>
  <c r="X25" i="15"/>
  <c r="X24" i="15"/>
  <c r="X27" i="15"/>
  <c r="X26" i="15"/>
  <c r="X23" i="15"/>
  <c r="X18" i="15"/>
  <c r="X19" i="15"/>
  <c r="X20" i="15"/>
  <c r="X13" i="15"/>
  <c r="K27" i="14"/>
  <c r="O27" i="14"/>
  <c r="S27" i="14"/>
  <c r="W27" i="14"/>
  <c r="K25" i="14"/>
  <c r="O25" i="14"/>
  <c r="S25" i="14"/>
  <c r="W25" i="14"/>
  <c r="K26" i="14"/>
  <c r="O26" i="14"/>
  <c r="S26" i="14"/>
  <c r="W26" i="14"/>
  <c r="E16" i="6"/>
  <c r="F16" i="6"/>
  <c r="G16" i="6"/>
  <c r="H16" i="6"/>
  <c r="I16" i="6"/>
  <c r="J16" i="6"/>
  <c r="L16" i="6"/>
  <c r="M16" i="6"/>
  <c r="N16" i="6"/>
  <c r="P16" i="6"/>
  <c r="Q16" i="6"/>
  <c r="R16" i="6"/>
  <c r="T16" i="6"/>
  <c r="U16" i="6"/>
  <c r="V16" i="6"/>
  <c r="E17" i="6"/>
  <c r="F17" i="6"/>
  <c r="G17" i="6"/>
  <c r="H17" i="6"/>
  <c r="I17" i="6"/>
  <c r="J17" i="6"/>
  <c r="L17" i="6"/>
  <c r="M17" i="6"/>
  <c r="N17" i="6"/>
  <c r="P17" i="6"/>
  <c r="Q17" i="6"/>
  <c r="R17" i="6"/>
  <c r="T17" i="6"/>
  <c r="U17" i="6"/>
  <c r="V17" i="6"/>
  <c r="E18" i="6"/>
  <c r="F18" i="6"/>
  <c r="G18" i="6"/>
  <c r="H18" i="6"/>
  <c r="I18" i="6"/>
  <c r="J18" i="6"/>
  <c r="L18" i="6"/>
  <c r="M18" i="6"/>
  <c r="N18" i="6"/>
  <c r="P18" i="6"/>
  <c r="Q18" i="6"/>
  <c r="R18" i="6"/>
  <c r="T18" i="6"/>
  <c r="U18" i="6"/>
  <c r="V18" i="6"/>
  <c r="D17" i="6"/>
  <c r="D18" i="6"/>
  <c r="D16" i="6"/>
  <c r="E8" i="6"/>
  <c r="F8" i="6"/>
  <c r="G8" i="6"/>
  <c r="H8" i="6"/>
  <c r="I8" i="6"/>
  <c r="J8" i="6"/>
  <c r="L8" i="6"/>
  <c r="M8" i="6"/>
  <c r="N8" i="6"/>
  <c r="P8" i="6"/>
  <c r="Q8" i="6"/>
  <c r="R8" i="6"/>
  <c r="T8" i="6"/>
  <c r="U8" i="6"/>
  <c r="V8" i="6"/>
  <c r="E9" i="6"/>
  <c r="F9" i="6"/>
  <c r="G9" i="6"/>
  <c r="H9" i="6"/>
  <c r="I9" i="6"/>
  <c r="J9" i="6"/>
  <c r="L9" i="6"/>
  <c r="M9" i="6"/>
  <c r="N9" i="6"/>
  <c r="P9" i="6"/>
  <c r="Q9" i="6"/>
  <c r="R9" i="6"/>
  <c r="T9" i="6"/>
  <c r="U9" i="6"/>
  <c r="V9" i="6"/>
  <c r="E10" i="6"/>
  <c r="F10" i="6"/>
  <c r="G10" i="6"/>
  <c r="H10" i="6"/>
  <c r="I10" i="6"/>
  <c r="J10" i="6"/>
  <c r="L10" i="6"/>
  <c r="M10" i="6"/>
  <c r="N10" i="6"/>
  <c r="P10" i="6"/>
  <c r="Q10" i="6"/>
  <c r="R10" i="6"/>
  <c r="T10" i="6"/>
  <c r="U10" i="6"/>
  <c r="V10" i="6"/>
  <c r="E11" i="6"/>
  <c r="F11" i="6"/>
  <c r="G11" i="6"/>
  <c r="H11" i="6"/>
  <c r="I11" i="6"/>
  <c r="J11" i="6"/>
  <c r="L11" i="6"/>
  <c r="M11" i="6"/>
  <c r="N11" i="6"/>
  <c r="P11" i="6"/>
  <c r="Q11" i="6"/>
  <c r="R11" i="6"/>
  <c r="T11" i="6"/>
  <c r="U11" i="6"/>
  <c r="V11" i="6"/>
  <c r="D9" i="6"/>
  <c r="D10" i="6"/>
  <c r="D11" i="6"/>
  <c r="D8" i="6"/>
  <c r="E24" i="6"/>
  <c r="F24" i="6"/>
  <c r="H24" i="6"/>
  <c r="I24" i="6"/>
  <c r="J24" i="6"/>
  <c r="L24" i="6"/>
  <c r="M24" i="6"/>
  <c r="N24" i="6"/>
  <c r="P24" i="6"/>
  <c r="Q24" i="6"/>
  <c r="R24" i="6"/>
  <c r="T24" i="6"/>
  <c r="U24" i="6"/>
  <c r="V24" i="6"/>
  <c r="E25" i="6"/>
  <c r="F25" i="6"/>
  <c r="H25" i="6"/>
  <c r="I25" i="6"/>
  <c r="J25" i="6"/>
  <c r="L25" i="6"/>
  <c r="M25" i="6"/>
  <c r="N25" i="6"/>
  <c r="P25" i="6"/>
  <c r="Q25" i="6"/>
  <c r="R25" i="6"/>
  <c r="T25" i="6"/>
  <c r="U25" i="6"/>
  <c r="V25" i="6"/>
  <c r="E26" i="6"/>
  <c r="F26" i="6"/>
  <c r="H26" i="6"/>
  <c r="I26" i="6"/>
  <c r="J26" i="6"/>
  <c r="L26" i="6"/>
  <c r="M26" i="6"/>
  <c r="N26" i="6"/>
  <c r="P26" i="6"/>
  <c r="Q26" i="6"/>
  <c r="R26" i="6"/>
  <c r="T26" i="6"/>
  <c r="U26" i="6"/>
  <c r="V26" i="6"/>
  <c r="D25" i="6"/>
  <c r="D26" i="6"/>
  <c r="D24" i="6"/>
  <c r="E32" i="5"/>
  <c r="F32" i="5"/>
  <c r="G32" i="5"/>
  <c r="H32" i="5"/>
  <c r="I32" i="5"/>
  <c r="J32" i="5"/>
  <c r="L32" i="5"/>
  <c r="M32" i="5"/>
  <c r="N32" i="5"/>
  <c r="P32" i="5"/>
  <c r="Q32" i="5"/>
  <c r="R32" i="5"/>
  <c r="T32" i="5"/>
  <c r="U32" i="5"/>
  <c r="V32" i="5"/>
  <c r="E33" i="5"/>
  <c r="F33" i="5"/>
  <c r="G33" i="5"/>
  <c r="H33" i="5"/>
  <c r="I33" i="5"/>
  <c r="J33" i="5"/>
  <c r="L33" i="5"/>
  <c r="M33" i="5"/>
  <c r="N33" i="5"/>
  <c r="P33" i="5"/>
  <c r="Q33" i="5"/>
  <c r="R33" i="5"/>
  <c r="T33" i="5"/>
  <c r="U33" i="5"/>
  <c r="V33" i="5"/>
  <c r="E34" i="5"/>
  <c r="F34" i="5"/>
  <c r="G34" i="5"/>
  <c r="H34" i="5"/>
  <c r="I34" i="5"/>
  <c r="J34" i="5"/>
  <c r="L34" i="5"/>
  <c r="M34" i="5"/>
  <c r="N34" i="5"/>
  <c r="P34" i="5"/>
  <c r="Q34" i="5"/>
  <c r="R34" i="5"/>
  <c r="T34" i="5"/>
  <c r="U34" i="5"/>
  <c r="V34" i="5"/>
  <c r="E35" i="5"/>
  <c r="F35" i="5"/>
  <c r="G35" i="5"/>
  <c r="H35" i="5"/>
  <c r="I35" i="5"/>
  <c r="J35" i="5"/>
  <c r="L35" i="5"/>
  <c r="M35" i="5"/>
  <c r="N35" i="5"/>
  <c r="P35" i="5"/>
  <c r="Q35" i="5"/>
  <c r="R35" i="5"/>
  <c r="T35" i="5"/>
  <c r="U35" i="5"/>
  <c r="V35" i="5"/>
  <c r="D33" i="5"/>
  <c r="D34" i="5"/>
  <c r="D35" i="5"/>
  <c r="D32" i="5"/>
  <c r="E40" i="5"/>
  <c r="F40" i="5"/>
  <c r="G40" i="5"/>
  <c r="H40" i="5"/>
  <c r="I40" i="5"/>
  <c r="J40" i="5"/>
  <c r="L40" i="5"/>
  <c r="M40" i="5"/>
  <c r="N40" i="5"/>
  <c r="P40" i="5"/>
  <c r="Q40" i="5"/>
  <c r="R40" i="5"/>
  <c r="T40" i="5"/>
  <c r="U40" i="5"/>
  <c r="V40" i="5"/>
  <c r="Y40" i="5"/>
  <c r="E41" i="5"/>
  <c r="F41" i="5"/>
  <c r="G41" i="5"/>
  <c r="H41" i="5"/>
  <c r="I41" i="5"/>
  <c r="J41" i="5"/>
  <c r="L41" i="5"/>
  <c r="M41" i="5"/>
  <c r="N41" i="5"/>
  <c r="P41" i="5"/>
  <c r="Q41" i="5"/>
  <c r="R41" i="5"/>
  <c r="T41" i="5"/>
  <c r="U41" i="5"/>
  <c r="V41" i="5"/>
  <c r="Y41" i="5"/>
  <c r="E42" i="5"/>
  <c r="F42" i="5"/>
  <c r="G42" i="5"/>
  <c r="H42" i="5"/>
  <c r="I42" i="5"/>
  <c r="J42" i="5"/>
  <c r="L42" i="5"/>
  <c r="M42" i="5"/>
  <c r="N42" i="5"/>
  <c r="P42" i="5"/>
  <c r="Q42" i="5"/>
  <c r="R42" i="5"/>
  <c r="T42" i="5"/>
  <c r="U42" i="5"/>
  <c r="V42" i="5"/>
  <c r="Y42" i="5"/>
  <c r="D41" i="5"/>
  <c r="D42" i="5"/>
  <c r="D40" i="5"/>
  <c r="E16" i="5"/>
  <c r="F16" i="5"/>
  <c r="G16" i="5"/>
  <c r="H16" i="5"/>
  <c r="I16" i="5"/>
  <c r="J16" i="5"/>
  <c r="L16" i="5"/>
  <c r="M16" i="5"/>
  <c r="N16" i="5"/>
  <c r="P16" i="5"/>
  <c r="Q16" i="5"/>
  <c r="R16" i="5"/>
  <c r="T16" i="5"/>
  <c r="U16" i="5"/>
  <c r="V16" i="5"/>
  <c r="E17" i="5"/>
  <c r="F17" i="5"/>
  <c r="G17" i="5"/>
  <c r="H17" i="5"/>
  <c r="I17" i="5"/>
  <c r="J17" i="5"/>
  <c r="L17" i="5"/>
  <c r="M17" i="5"/>
  <c r="N17" i="5"/>
  <c r="P17" i="5"/>
  <c r="Q17" i="5"/>
  <c r="R17" i="5"/>
  <c r="T17" i="5"/>
  <c r="U17" i="5"/>
  <c r="V17" i="5"/>
  <c r="E18" i="5"/>
  <c r="F18" i="5"/>
  <c r="G18" i="5"/>
  <c r="H18" i="5"/>
  <c r="I18" i="5"/>
  <c r="J18" i="5"/>
  <c r="L18" i="5"/>
  <c r="M18" i="5"/>
  <c r="N18" i="5"/>
  <c r="P18" i="5"/>
  <c r="Q18" i="5"/>
  <c r="R18" i="5"/>
  <c r="T18" i="5"/>
  <c r="U18" i="5"/>
  <c r="V18" i="5"/>
  <c r="E19" i="5"/>
  <c r="F19" i="5"/>
  <c r="G19" i="5"/>
  <c r="H19" i="5"/>
  <c r="I19" i="5"/>
  <c r="J19" i="5"/>
  <c r="L19" i="5"/>
  <c r="M19" i="5"/>
  <c r="N19" i="5"/>
  <c r="P19" i="5"/>
  <c r="Q19" i="5"/>
  <c r="R19" i="5"/>
  <c r="T19" i="5"/>
  <c r="U19" i="5"/>
  <c r="V19" i="5"/>
  <c r="D17" i="5"/>
  <c r="D18" i="5"/>
  <c r="D19" i="5"/>
  <c r="D16" i="5"/>
  <c r="E8" i="5"/>
  <c r="F8" i="5"/>
  <c r="G8" i="5"/>
  <c r="H8" i="5"/>
  <c r="I8" i="5"/>
  <c r="J8" i="5"/>
  <c r="L8" i="5"/>
  <c r="M8" i="5"/>
  <c r="N8" i="5"/>
  <c r="P8" i="5"/>
  <c r="Q8" i="5"/>
  <c r="R8" i="5"/>
  <c r="T8" i="5"/>
  <c r="U8" i="5"/>
  <c r="V8" i="5"/>
  <c r="E9" i="5"/>
  <c r="F9" i="5"/>
  <c r="G9" i="5"/>
  <c r="H9" i="5"/>
  <c r="I9" i="5"/>
  <c r="J9" i="5"/>
  <c r="L9" i="5"/>
  <c r="M9" i="5"/>
  <c r="N9" i="5"/>
  <c r="P9" i="5"/>
  <c r="Q9" i="5"/>
  <c r="R9" i="5"/>
  <c r="T9" i="5"/>
  <c r="U9" i="5"/>
  <c r="V9" i="5"/>
  <c r="E10" i="5"/>
  <c r="F10" i="5"/>
  <c r="G10" i="5"/>
  <c r="H10" i="5"/>
  <c r="I10" i="5"/>
  <c r="J10" i="5"/>
  <c r="L10" i="5"/>
  <c r="M10" i="5"/>
  <c r="N10" i="5"/>
  <c r="P10" i="5"/>
  <c r="Q10" i="5"/>
  <c r="R10" i="5"/>
  <c r="T10" i="5"/>
  <c r="U10" i="5"/>
  <c r="V10" i="5"/>
  <c r="E11" i="5"/>
  <c r="F11" i="5"/>
  <c r="G11" i="5"/>
  <c r="H11" i="5"/>
  <c r="I11" i="5"/>
  <c r="J11" i="5"/>
  <c r="L11" i="5"/>
  <c r="M11" i="5"/>
  <c r="N11" i="5"/>
  <c r="P11" i="5"/>
  <c r="Q11" i="5"/>
  <c r="R11" i="5"/>
  <c r="T11" i="5"/>
  <c r="U11" i="5"/>
  <c r="V11" i="5"/>
  <c r="D9" i="5"/>
  <c r="D10" i="5"/>
  <c r="D11" i="5"/>
  <c r="D8" i="5"/>
  <c r="E24" i="5"/>
  <c r="F24" i="5"/>
  <c r="G24" i="5"/>
  <c r="H24" i="5"/>
  <c r="I24" i="5"/>
  <c r="J24" i="5"/>
  <c r="L24" i="5"/>
  <c r="M24" i="5"/>
  <c r="N24" i="5"/>
  <c r="P24" i="5"/>
  <c r="Q24" i="5"/>
  <c r="R24" i="5"/>
  <c r="T24" i="5"/>
  <c r="U24" i="5"/>
  <c r="V24" i="5"/>
  <c r="E25" i="5"/>
  <c r="F25" i="5"/>
  <c r="G25" i="5"/>
  <c r="H25" i="5"/>
  <c r="I25" i="5"/>
  <c r="J25" i="5"/>
  <c r="L25" i="5"/>
  <c r="M25" i="5"/>
  <c r="N25" i="5"/>
  <c r="P25" i="5"/>
  <c r="Q25" i="5"/>
  <c r="R25" i="5"/>
  <c r="T25" i="5"/>
  <c r="U25" i="5"/>
  <c r="V25" i="5"/>
  <c r="E26" i="5"/>
  <c r="F26" i="5"/>
  <c r="G26" i="5"/>
  <c r="H26" i="5"/>
  <c r="I26" i="5"/>
  <c r="J26" i="5"/>
  <c r="L26" i="5"/>
  <c r="M26" i="5"/>
  <c r="N26" i="5"/>
  <c r="P26" i="5"/>
  <c r="Q26" i="5"/>
  <c r="R26" i="5"/>
  <c r="T26" i="5"/>
  <c r="U26" i="5"/>
  <c r="V26" i="5"/>
  <c r="E27" i="5"/>
  <c r="F27" i="5"/>
  <c r="G27" i="5"/>
  <c r="H27" i="5"/>
  <c r="I27" i="5"/>
  <c r="J27" i="5"/>
  <c r="L27" i="5"/>
  <c r="M27" i="5"/>
  <c r="N27" i="5"/>
  <c r="P27" i="5"/>
  <c r="Q27" i="5"/>
  <c r="R27" i="5"/>
  <c r="T27" i="5"/>
  <c r="U27" i="5"/>
  <c r="V27" i="5"/>
  <c r="D25" i="5"/>
  <c r="D26" i="5"/>
  <c r="D27" i="5"/>
  <c r="D24" i="5"/>
  <c r="E8" i="4"/>
  <c r="F8" i="4"/>
  <c r="G8" i="4"/>
  <c r="H8" i="4"/>
  <c r="I8" i="4"/>
  <c r="J8" i="4"/>
  <c r="L8" i="4"/>
  <c r="M8" i="4"/>
  <c r="N8" i="4"/>
  <c r="P8" i="4"/>
  <c r="Q8" i="4"/>
  <c r="R8" i="4"/>
  <c r="T8" i="4"/>
  <c r="U8" i="4"/>
  <c r="V8" i="4"/>
  <c r="E9" i="4"/>
  <c r="F9" i="4"/>
  <c r="G9" i="4"/>
  <c r="H9" i="4"/>
  <c r="I9" i="4"/>
  <c r="J9" i="4"/>
  <c r="L9" i="4"/>
  <c r="M9" i="4"/>
  <c r="N9" i="4"/>
  <c r="P9" i="4"/>
  <c r="Q9" i="4"/>
  <c r="R9" i="4"/>
  <c r="T9" i="4"/>
  <c r="U9" i="4"/>
  <c r="V9" i="4"/>
  <c r="E10" i="4"/>
  <c r="F10" i="4"/>
  <c r="G10" i="4"/>
  <c r="H10" i="4"/>
  <c r="I10" i="4"/>
  <c r="J10" i="4"/>
  <c r="L10" i="4"/>
  <c r="M10" i="4"/>
  <c r="N10" i="4"/>
  <c r="P10" i="4"/>
  <c r="Q10" i="4"/>
  <c r="R10" i="4"/>
  <c r="T10" i="4"/>
  <c r="U10" i="4"/>
  <c r="V10" i="4"/>
  <c r="E11" i="4"/>
  <c r="F11" i="4"/>
  <c r="G11" i="4"/>
  <c r="H11" i="4"/>
  <c r="I11" i="4"/>
  <c r="J11" i="4"/>
  <c r="L11" i="4"/>
  <c r="M11" i="4"/>
  <c r="N11" i="4"/>
  <c r="P11" i="4"/>
  <c r="Q11" i="4"/>
  <c r="R11" i="4"/>
  <c r="T11" i="4"/>
  <c r="U11" i="4"/>
  <c r="V11" i="4"/>
  <c r="D9" i="4"/>
  <c r="D10" i="4"/>
  <c r="D11" i="4"/>
  <c r="D8" i="4"/>
  <c r="E8" i="3"/>
  <c r="F8" i="3"/>
  <c r="G8" i="3"/>
  <c r="H8" i="3"/>
  <c r="I8" i="3"/>
  <c r="J8" i="3"/>
  <c r="L8" i="3"/>
  <c r="M8" i="3"/>
  <c r="N8" i="3"/>
  <c r="P8" i="3"/>
  <c r="Q8" i="3"/>
  <c r="R8" i="3"/>
  <c r="T8" i="3"/>
  <c r="U8" i="3"/>
  <c r="V8" i="3"/>
  <c r="E9" i="3"/>
  <c r="F9" i="3"/>
  <c r="G9" i="3"/>
  <c r="H9" i="3"/>
  <c r="I9" i="3"/>
  <c r="J9" i="3"/>
  <c r="L9" i="3"/>
  <c r="M9" i="3"/>
  <c r="N9" i="3"/>
  <c r="P9" i="3"/>
  <c r="Q9" i="3"/>
  <c r="R9" i="3"/>
  <c r="T9" i="3"/>
  <c r="U9" i="3"/>
  <c r="V9" i="3"/>
  <c r="E10" i="3"/>
  <c r="F10" i="3"/>
  <c r="G10" i="3"/>
  <c r="H10" i="3"/>
  <c r="I10" i="3"/>
  <c r="J10" i="3"/>
  <c r="L10" i="3"/>
  <c r="M10" i="3"/>
  <c r="N10" i="3"/>
  <c r="P10" i="3"/>
  <c r="Q10" i="3"/>
  <c r="R10" i="3"/>
  <c r="T10" i="3"/>
  <c r="U10" i="3"/>
  <c r="V10" i="3"/>
  <c r="E11" i="3"/>
  <c r="F11" i="3"/>
  <c r="G11" i="3"/>
  <c r="H11" i="3"/>
  <c r="I11" i="3"/>
  <c r="J11" i="3"/>
  <c r="L11" i="3"/>
  <c r="M11" i="3"/>
  <c r="N11" i="3"/>
  <c r="P11" i="3"/>
  <c r="Q11" i="3"/>
  <c r="R11" i="3"/>
  <c r="T11" i="3"/>
  <c r="U11" i="3"/>
  <c r="V11" i="3"/>
  <c r="E12" i="3"/>
  <c r="F12" i="3"/>
  <c r="G12" i="3"/>
  <c r="H12" i="3"/>
  <c r="I12" i="3"/>
  <c r="J12" i="3"/>
  <c r="L12" i="3"/>
  <c r="M12" i="3"/>
  <c r="N12" i="3"/>
  <c r="P12" i="3"/>
  <c r="Q12" i="3"/>
  <c r="R12" i="3"/>
  <c r="T12" i="3"/>
  <c r="U12" i="3"/>
  <c r="V12" i="3"/>
  <c r="D9" i="3"/>
  <c r="D10" i="3"/>
  <c r="D11" i="3"/>
  <c r="D12" i="3"/>
  <c r="D8" i="3"/>
  <c r="D27" i="1"/>
  <c r="E27" i="1"/>
  <c r="F27" i="1"/>
  <c r="G27" i="1"/>
  <c r="H27" i="1"/>
  <c r="I27" i="1"/>
  <c r="J27" i="1"/>
  <c r="L27" i="1"/>
  <c r="M27" i="1"/>
  <c r="N27" i="1"/>
  <c r="P27" i="1"/>
  <c r="Q27" i="1"/>
  <c r="R27" i="1"/>
  <c r="T27" i="1"/>
  <c r="U27" i="1"/>
  <c r="V27" i="1"/>
  <c r="D28" i="1"/>
  <c r="E28" i="1"/>
  <c r="F28" i="1"/>
  <c r="G28" i="1"/>
  <c r="H28" i="1"/>
  <c r="I28" i="1"/>
  <c r="J28" i="1"/>
  <c r="L28" i="1"/>
  <c r="M28" i="1"/>
  <c r="N28" i="1"/>
  <c r="P28" i="1"/>
  <c r="Q28" i="1"/>
  <c r="R28" i="1"/>
  <c r="T28" i="1"/>
  <c r="U28" i="1"/>
  <c r="V28" i="1"/>
  <c r="D29" i="1"/>
  <c r="E29" i="1"/>
  <c r="F29" i="1"/>
  <c r="G29" i="1"/>
  <c r="H29" i="1"/>
  <c r="I29" i="1"/>
  <c r="J29" i="1"/>
  <c r="L29" i="1"/>
  <c r="M29" i="1"/>
  <c r="N29" i="1"/>
  <c r="P29" i="1"/>
  <c r="Q29" i="1"/>
  <c r="R29" i="1"/>
  <c r="T29" i="1"/>
  <c r="U29" i="1"/>
  <c r="V29" i="1"/>
  <c r="E26" i="1"/>
  <c r="F26" i="1"/>
  <c r="G26" i="1"/>
  <c r="H26" i="1"/>
  <c r="I26" i="1"/>
  <c r="J26" i="1"/>
  <c r="L26" i="1"/>
  <c r="M26" i="1"/>
  <c r="N26" i="1"/>
  <c r="P26" i="1"/>
  <c r="Q26" i="1"/>
  <c r="R26" i="1"/>
  <c r="T26" i="1"/>
  <c r="U26" i="1"/>
  <c r="V26" i="1"/>
  <c r="D26" i="1"/>
  <c r="D21" i="1"/>
  <c r="E21" i="1"/>
  <c r="F21" i="1"/>
  <c r="G21" i="1"/>
  <c r="H21" i="1"/>
  <c r="I21" i="1"/>
  <c r="J21" i="1"/>
  <c r="L21" i="1"/>
  <c r="M21" i="1"/>
  <c r="N21" i="1"/>
  <c r="P21" i="1"/>
  <c r="Q21" i="1"/>
  <c r="R21" i="1"/>
  <c r="T21" i="1"/>
  <c r="U21" i="1"/>
  <c r="V21" i="1"/>
  <c r="D22" i="1"/>
  <c r="E22" i="1"/>
  <c r="F22" i="1"/>
  <c r="G22" i="1"/>
  <c r="H22" i="1"/>
  <c r="I22" i="1"/>
  <c r="J22" i="1"/>
  <c r="L22" i="1"/>
  <c r="M22" i="1"/>
  <c r="N22" i="1"/>
  <c r="P22" i="1"/>
  <c r="Q22" i="1"/>
  <c r="R22" i="1"/>
  <c r="T22" i="1"/>
  <c r="U22" i="1"/>
  <c r="V22" i="1"/>
  <c r="D23" i="1"/>
  <c r="E23" i="1"/>
  <c r="F23" i="1"/>
  <c r="G23" i="1"/>
  <c r="H23" i="1"/>
  <c r="I23" i="1"/>
  <c r="J23" i="1"/>
  <c r="L23" i="1"/>
  <c r="M23" i="1"/>
  <c r="N23" i="1"/>
  <c r="P23" i="1"/>
  <c r="Q23" i="1"/>
  <c r="R23" i="1"/>
  <c r="T23" i="1"/>
  <c r="U23" i="1"/>
  <c r="V23" i="1"/>
  <c r="E20" i="1"/>
  <c r="F20" i="1"/>
  <c r="G20" i="1"/>
  <c r="H20" i="1"/>
  <c r="I20" i="1"/>
  <c r="J20" i="1"/>
  <c r="L20" i="1"/>
  <c r="M20" i="1"/>
  <c r="N20" i="1"/>
  <c r="P20" i="1"/>
  <c r="Q20" i="1"/>
  <c r="R20" i="1"/>
  <c r="T20" i="1"/>
  <c r="U20" i="1"/>
  <c r="V20" i="1"/>
  <c r="D20" i="1"/>
  <c r="D15" i="1"/>
  <c r="E15" i="1"/>
  <c r="F15" i="1"/>
  <c r="G15" i="1"/>
  <c r="H15" i="1"/>
  <c r="I15" i="1"/>
  <c r="J15" i="1"/>
  <c r="L15" i="1"/>
  <c r="M15" i="1"/>
  <c r="N15" i="1"/>
  <c r="P15" i="1"/>
  <c r="Q15" i="1"/>
  <c r="R15" i="1"/>
  <c r="T15" i="1"/>
  <c r="U15" i="1"/>
  <c r="V15" i="1"/>
  <c r="D16" i="1"/>
  <c r="E16" i="1"/>
  <c r="F16" i="1"/>
  <c r="G16" i="1"/>
  <c r="H16" i="1"/>
  <c r="I16" i="1"/>
  <c r="J16" i="1"/>
  <c r="L16" i="1"/>
  <c r="M16" i="1"/>
  <c r="N16" i="1"/>
  <c r="P16" i="1"/>
  <c r="Q16" i="1"/>
  <c r="R16" i="1"/>
  <c r="T16" i="1"/>
  <c r="U16" i="1"/>
  <c r="V16" i="1"/>
  <c r="D17" i="1"/>
  <c r="E17" i="1"/>
  <c r="F17" i="1"/>
  <c r="G17" i="1"/>
  <c r="H17" i="1"/>
  <c r="I17" i="1"/>
  <c r="J17" i="1"/>
  <c r="L17" i="1"/>
  <c r="M17" i="1"/>
  <c r="N17" i="1"/>
  <c r="P17" i="1"/>
  <c r="Q17" i="1"/>
  <c r="R17" i="1"/>
  <c r="T17" i="1"/>
  <c r="U17" i="1"/>
  <c r="V17" i="1"/>
  <c r="E14" i="1"/>
  <c r="F14" i="1"/>
  <c r="G14" i="1"/>
  <c r="H14" i="1"/>
  <c r="I14" i="1"/>
  <c r="J14" i="1"/>
  <c r="L14" i="1"/>
  <c r="M14" i="1"/>
  <c r="N14" i="1"/>
  <c r="P14" i="1"/>
  <c r="Q14" i="1"/>
  <c r="R14" i="1"/>
  <c r="T14" i="1"/>
  <c r="U14" i="1"/>
  <c r="V14" i="1"/>
  <c r="D14" i="1"/>
  <c r="E8" i="1"/>
  <c r="F8" i="1"/>
  <c r="G8" i="1"/>
  <c r="D8" i="1"/>
  <c r="H9" i="1"/>
  <c r="I9" i="1"/>
  <c r="J9" i="1"/>
  <c r="L9" i="1"/>
  <c r="M9" i="1"/>
  <c r="N9" i="1"/>
  <c r="P9" i="1"/>
  <c r="Q9" i="1"/>
  <c r="R9" i="1"/>
  <c r="T9" i="1"/>
  <c r="U9" i="1"/>
  <c r="V9" i="1"/>
  <c r="H10" i="1"/>
  <c r="I10" i="1"/>
  <c r="J10" i="1"/>
  <c r="L10" i="1"/>
  <c r="M10" i="1"/>
  <c r="N10" i="1"/>
  <c r="P10" i="1"/>
  <c r="Q10" i="1"/>
  <c r="R10" i="1"/>
  <c r="T10" i="1"/>
  <c r="U10" i="1"/>
  <c r="V10" i="1"/>
  <c r="H11" i="1"/>
  <c r="I11" i="1"/>
  <c r="J11" i="1"/>
  <c r="L11" i="1"/>
  <c r="M11" i="1"/>
  <c r="N11" i="1"/>
  <c r="P11" i="1"/>
  <c r="Q11" i="1"/>
  <c r="R11" i="1"/>
  <c r="T11" i="1"/>
  <c r="U11" i="1"/>
  <c r="V11" i="1"/>
  <c r="I8" i="1"/>
  <c r="J8" i="1"/>
  <c r="L8" i="1"/>
  <c r="M8" i="1"/>
  <c r="N8" i="1"/>
  <c r="P8" i="1"/>
  <c r="Q8" i="1"/>
  <c r="R8" i="1"/>
  <c r="T8" i="1"/>
  <c r="U8" i="1"/>
  <c r="V8" i="1"/>
  <c r="H8" i="1"/>
  <c r="AA8" i="6"/>
  <c r="AA9" i="6"/>
  <c r="AA30" i="6"/>
  <c r="AA29" i="6"/>
  <c r="W21" i="6"/>
  <c r="S21" i="6"/>
  <c r="O21" i="6"/>
  <c r="K21" i="6"/>
  <c r="AA28" i="6"/>
  <c r="W20" i="6"/>
  <c r="S20" i="6"/>
  <c r="O20" i="6"/>
  <c r="K20" i="6"/>
  <c r="AA27" i="6"/>
  <c r="W19" i="6"/>
  <c r="S19" i="6"/>
  <c r="O19" i="6"/>
  <c r="K19" i="6"/>
  <c r="AA26" i="6"/>
  <c r="AA25" i="6"/>
  <c r="AA24" i="6"/>
  <c r="AA23" i="6"/>
  <c r="AA22" i="6"/>
  <c r="AA21" i="6"/>
  <c r="W13" i="6"/>
  <c r="S13" i="6"/>
  <c r="O13" i="6"/>
  <c r="K13" i="6"/>
  <c r="AA20" i="6"/>
  <c r="W12" i="6"/>
  <c r="S12" i="6"/>
  <c r="O12" i="6"/>
  <c r="K12" i="6"/>
  <c r="AA19" i="6"/>
  <c r="AA18" i="6"/>
  <c r="AA17" i="6"/>
  <c r="AA16" i="6"/>
  <c r="AA15" i="6"/>
  <c r="AA14" i="6"/>
  <c r="AA13" i="6"/>
  <c r="W29" i="6"/>
  <c r="S29" i="6"/>
  <c r="O29" i="6"/>
  <c r="K29" i="6"/>
  <c r="AA12" i="6"/>
  <c r="W28" i="6"/>
  <c r="S28" i="6"/>
  <c r="O28" i="6"/>
  <c r="K28" i="6"/>
  <c r="AA11" i="6"/>
  <c r="W27" i="6"/>
  <c r="S27" i="6"/>
  <c r="O27" i="6"/>
  <c r="K27" i="6"/>
  <c r="AA10" i="6"/>
  <c r="AA7" i="6"/>
  <c r="AA46" i="5"/>
  <c r="AA45" i="5"/>
  <c r="W37" i="5"/>
  <c r="S37" i="5"/>
  <c r="O37" i="5"/>
  <c r="K37" i="5"/>
  <c r="AA44" i="5"/>
  <c r="W36" i="5"/>
  <c r="S36" i="5"/>
  <c r="O36" i="5"/>
  <c r="K36" i="5"/>
  <c r="AA43" i="5"/>
  <c r="AA42" i="5"/>
  <c r="AA41" i="5"/>
  <c r="AA40" i="5"/>
  <c r="AA39" i="5"/>
  <c r="AA38" i="5"/>
  <c r="AA37" i="5"/>
  <c r="W45" i="5"/>
  <c r="S45" i="5"/>
  <c r="O45" i="5"/>
  <c r="K45" i="5"/>
  <c r="AA36" i="5"/>
  <c r="W44" i="5"/>
  <c r="S44" i="5"/>
  <c r="O44" i="5"/>
  <c r="K44" i="5"/>
  <c r="AA35" i="5"/>
  <c r="W43" i="5"/>
  <c r="S43" i="5"/>
  <c r="O43" i="5"/>
  <c r="K43" i="5"/>
  <c r="AA34" i="5"/>
  <c r="AA33" i="5"/>
  <c r="AA32" i="5"/>
  <c r="AA31" i="5"/>
  <c r="AA30" i="5"/>
  <c r="AA29" i="5"/>
  <c r="W21" i="5"/>
  <c r="S21" i="5"/>
  <c r="O21" i="5"/>
  <c r="K21" i="5"/>
  <c r="AA28" i="5"/>
  <c r="W20" i="5"/>
  <c r="S20" i="5"/>
  <c r="O20" i="5"/>
  <c r="K20" i="5"/>
  <c r="AA27" i="5"/>
  <c r="AA26" i="5"/>
  <c r="AA25" i="5"/>
  <c r="AA24" i="5"/>
  <c r="AA23" i="5"/>
  <c r="AA22" i="5"/>
  <c r="AA21" i="5"/>
  <c r="W13" i="5"/>
  <c r="S13" i="5"/>
  <c r="O13" i="5"/>
  <c r="K13" i="5"/>
  <c r="AA20" i="5"/>
  <c r="W12" i="5"/>
  <c r="S12" i="5"/>
  <c r="O12" i="5"/>
  <c r="K12" i="5"/>
  <c r="AA19" i="5"/>
  <c r="AA18" i="5"/>
  <c r="AA17" i="5"/>
  <c r="AA16" i="5"/>
  <c r="AA15" i="5"/>
  <c r="AA14" i="5"/>
  <c r="AA13" i="5"/>
  <c r="W29" i="5"/>
  <c r="S29" i="5"/>
  <c r="O29" i="5"/>
  <c r="K29" i="5"/>
  <c r="AA12" i="5"/>
  <c r="W28" i="5"/>
  <c r="S28" i="5"/>
  <c r="O28" i="5"/>
  <c r="K28" i="5"/>
  <c r="AA11" i="5"/>
  <c r="AA10" i="5"/>
  <c r="AA9" i="5"/>
  <c r="AA8" i="5"/>
  <c r="AA7" i="5"/>
  <c r="AA14" i="4"/>
  <c r="AA13" i="4"/>
  <c r="W13" i="4"/>
  <c r="S13" i="4"/>
  <c r="O13" i="4"/>
  <c r="K13" i="4"/>
  <c r="AA12" i="4"/>
  <c r="W12" i="4"/>
  <c r="S12" i="4"/>
  <c r="O12" i="4"/>
  <c r="K12" i="4"/>
  <c r="AA11" i="4"/>
  <c r="AA10" i="4"/>
  <c r="AA9" i="4"/>
  <c r="AA8" i="4"/>
  <c r="AA7" i="4"/>
  <c r="AA14" i="3"/>
  <c r="AA13" i="3"/>
  <c r="W13" i="3"/>
  <c r="S13" i="3"/>
  <c r="O13" i="3"/>
  <c r="K13" i="3"/>
  <c r="AA12" i="3"/>
  <c r="AA11" i="3"/>
  <c r="AA10" i="3"/>
  <c r="AA9" i="3"/>
  <c r="AA8" i="3"/>
  <c r="AA7" i="3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18" i="4" l="1"/>
  <c r="Z16" i="4"/>
  <c r="Z15" i="4"/>
  <c r="Z17" i="4"/>
  <c r="X37" i="5"/>
  <c r="X26" i="14"/>
  <c r="X25" i="14"/>
  <c r="X27" i="14"/>
  <c r="X13" i="3"/>
  <c r="X29" i="5"/>
  <c r="X13" i="5"/>
  <c r="X21" i="5"/>
  <c r="X45" i="5"/>
  <c r="X27" i="6"/>
  <c r="X19" i="6"/>
  <c r="X28" i="6"/>
  <c r="X12" i="6"/>
  <c r="X20" i="6"/>
  <c r="X29" i="6"/>
  <c r="X13" i="6"/>
  <c r="X21" i="6"/>
  <c r="X43" i="5"/>
  <c r="X28" i="5"/>
  <c r="X12" i="5"/>
  <c r="X20" i="5"/>
  <c r="X44" i="5"/>
  <c r="X36" i="5"/>
  <c r="X12" i="4"/>
  <c r="X13" i="4"/>
  <c r="K37" i="10"/>
  <c r="O37" i="10"/>
  <c r="S37" i="10"/>
  <c r="W37" i="10"/>
  <c r="K18" i="10"/>
  <c r="O18" i="10"/>
  <c r="S18" i="10"/>
  <c r="W18" i="10"/>
  <c r="K14" i="10"/>
  <c r="O14" i="10"/>
  <c r="S14" i="10"/>
  <c r="W14" i="10"/>
  <c r="K16" i="10"/>
  <c r="O16" i="10"/>
  <c r="S16" i="10"/>
  <c r="W16" i="10"/>
  <c r="K15" i="10"/>
  <c r="O15" i="10"/>
  <c r="S15" i="10"/>
  <c r="X15" i="10" s="1"/>
  <c r="W15" i="10"/>
  <c r="K17" i="10"/>
  <c r="O17" i="10"/>
  <c r="S17" i="10"/>
  <c r="W17" i="10"/>
  <c r="K20" i="10"/>
  <c r="O20" i="10"/>
  <c r="S20" i="10"/>
  <c r="W20" i="10"/>
  <c r="K21" i="10"/>
  <c r="O21" i="10"/>
  <c r="S21" i="10"/>
  <c r="W21" i="10"/>
  <c r="K12" i="10"/>
  <c r="O12" i="10"/>
  <c r="S12" i="10"/>
  <c r="W12" i="10"/>
  <c r="K8" i="10"/>
  <c r="O8" i="10"/>
  <c r="S8" i="10"/>
  <c r="W8" i="10"/>
  <c r="K24" i="9"/>
  <c r="O24" i="9"/>
  <c r="S24" i="9"/>
  <c r="W24" i="9"/>
  <c r="K25" i="9"/>
  <c r="O25" i="9"/>
  <c r="S25" i="9"/>
  <c r="W25" i="9"/>
  <c r="K26" i="9"/>
  <c r="O26" i="9"/>
  <c r="S26" i="9"/>
  <c r="W26" i="9"/>
  <c r="K27" i="9"/>
  <c r="O27" i="9"/>
  <c r="S27" i="9"/>
  <c r="W27" i="9"/>
  <c r="K28" i="9"/>
  <c r="O28" i="9"/>
  <c r="S28" i="9"/>
  <c r="W28" i="9"/>
  <c r="X37" i="10" l="1"/>
  <c r="X27" i="9"/>
  <c r="X16" i="10"/>
  <c r="X14" i="10"/>
  <c r="X18" i="10"/>
  <c r="X21" i="10"/>
  <c r="X28" i="9"/>
  <c r="X26" i="9"/>
  <c r="X25" i="9"/>
  <c r="X24" i="9"/>
  <c r="X8" i="10"/>
  <c r="X12" i="10"/>
  <c r="X20" i="10"/>
  <c r="X17" i="10"/>
  <c r="W24" i="14"/>
  <c r="S24" i="14"/>
  <c r="O24" i="14"/>
  <c r="K24" i="14"/>
  <c r="W23" i="14"/>
  <c r="S23" i="14"/>
  <c r="O23" i="14"/>
  <c r="K23" i="14"/>
  <c r="W22" i="14"/>
  <c r="S22" i="14"/>
  <c r="O22" i="14"/>
  <c r="K22" i="14"/>
  <c r="W21" i="14"/>
  <c r="S21" i="14"/>
  <c r="O21" i="14"/>
  <c r="K21" i="14"/>
  <c r="W20" i="14"/>
  <c r="S20" i="14"/>
  <c r="O20" i="14"/>
  <c r="K20" i="14"/>
  <c r="W19" i="14"/>
  <c r="S19" i="14"/>
  <c r="O19" i="14"/>
  <c r="K19" i="14"/>
  <c r="W18" i="14"/>
  <c r="W18" i="6" s="1"/>
  <c r="S18" i="14"/>
  <c r="S18" i="6" s="1"/>
  <c r="O18" i="14"/>
  <c r="O18" i="6" s="1"/>
  <c r="K18" i="14"/>
  <c r="K18" i="6" s="1"/>
  <c r="W17" i="14"/>
  <c r="W17" i="6" s="1"/>
  <c r="S17" i="14"/>
  <c r="S17" i="6" s="1"/>
  <c r="O17" i="14"/>
  <c r="O17" i="6" s="1"/>
  <c r="K17" i="14"/>
  <c r="K17" i="6" s="1"/>
  <c r="W16" i="14"/>
  <c r="W16" i="6" s="1"/>
  <c r="W22" i="6" s="1"/>
  <c r="S16" i="14"/>
  <c r="S16" i="6" s="1"/>
  <c r="S22" i="6" s="1"/>
  <c r="O16" i="14"/>
  <c r="O16" i="6" s="1"/>
  <c r="K16" i="14"/>
  <c r="K16" i="6" s="1"/>
  <c r="K22" i="6" s="1"/>
  <c r="W15" i="14"/>
  <c r="W11" i="6" s="1"/>
  <c r="S15" i="14"/>
  <c r="S11" i="6" s="1"/>
  <c r="O15" i="14"/>
  <c r="O11" i="6" s="1"/>
  <c r="K15" i="14"/>
  <c r="K11" i="6" s="1"/>
  <c r="W14" i="14"/>
  <c r="W10" i="6" s="1"/>
  <c r="S14" i="14"/>
  <c r="S10" i="6" s="1"/>
  <c r="O14" i="14"/>
  <c r="O10" i="6" s="1"/>
  <c r="K14" i="14"/>
  <c r="K10" i="6" s="1"/>
  <c r="W13" i="14"/>
  <c r="W9" i="6" s="1"/>
  <c r="S13" i="14"/>
  <c r="S9" i="6" s="1"/>
  <c r="O13" i="14"/>
  <c r="O9" i="6" s="1"/>
  <c r="K13" i="14"/>
  <c r="K9" i="6" s="1"/>
  <c r="W12" i="14"/>
  <c r="W8" i="6" s="1"/>
  <c r="W14" i="6" s="1"/>
  <c r="S12" i="14"/>
  <c r="S8" i="6" s="1"/>
  <c r="S14" i="6" s="1"/>
  <c r="O12" i="14"/>
  <c r="O8" i="6" s="1"/>
  <c r="K12" i="14"/>
  <c r="K8" i="6" s="1"/>
  <c r="K14" i="6" s="1"/>
  <c r="W11" i="14"/>
  <c r="W26" i="6" s="1"/>
  <c r="S11" i="14"/>
  <c r="S26" i="6" s="1"/>
  <c r="O11" i="14"/>
  <c r="O26" i="6" s="1"/>
  <c r="K11" i="14"/>
  <c r="K26" i="6" s="1"/>
  <c r="W10" i="14"/>
  <c r="W25" i="6" s="1"/>
  <c r="S10" i="14"/>
  <c r="S25" i="6" s="1"/>
  <c r="O10" i="14"/>
  <c r="O25" i="6" s="1"/>
  <c r="K10" i="14"/>
  <c r="K25" i="6" s="1"/>
  <c r="W9" i="14"/>
  <c r="W24" i="6" s="1"/>
  <c r="W30" i="6" s="1"/>
  <c r="S9" i="14"/>
  <c r="S24" i="6" s="1"/>
  <c r="O9" i="14"/>
  <c r="O24" i="6" s="1"/>
  <c r="O30" i="6" s="1"/>
  <c r="K9" i="14"/>
  <c r="K24" i="6" s="1"/>
  <c r="K30" i="6" s="1"/>
  <c r="W8" i="14"/>
  <c r="S8" i="14"/>
  <c r="O8" i="14"/>
  <c r="K8" i="14"/>
  <c r="W7" i="14"/>
  <c r="S7" i="14"/>
  <c r="O7" i="14"/>
  <c r="K7" i="14"/>
  <c r="W26" i="13"/>
  <c r="W34" i="5" s="1"/>
  <c r="S26" i="13"/>
  <c r="S34" i="5" s="1"/>
  <c r="O26" i="13"/>
  <c r="O34" i="5" s="1"/>
  <c r="K26" i="13"/>
  <c r="K34" i="5" s="1"/>
  <c r="W25" i="13"/>
  <c r="W33" i="5" s="1"/>
  <c r="S25" i="13"/>
  <c r="S33" i="5" s="1"/>
  <c r="O25" i="13"/>
  <c r="O33" i="5" s="1"/>
  <c r="K25" i="13"/>
  <c r="K33" i="5" s="1"/>
  <c r="W24" i="13"/>
  <c r="W32" i="5" s="1"/>
  <c r="S24" i="13"/>
  <c r="S32" i="5" s="1"/>
  <c r="O24" i="13"/>
  <c r="O32" i="5" s="1"/>
  <c r="K24" i="13"/>
  <c r="K32" i="5" s="1"/>
  <c r="W27" i="13"/>
  <c r="W35" i="5" s="1"/>
  <c r="S27" i="13"/>
  <c r="S35" i="5" s="1"/>
  <c r="O27" i="13"/>
  <c r="O35" i="5" s="1"/>
  <c r="K27" i="13"/>
  <c r="K35" i="5" s="1"/>
  <c r="W23" i="13"/>
  <c r="W42" i="5" s="1"/>
  <c r="S23" i="13"/>
  <c r="S42" i="5" s="1"/>
  <c r="O23" i="13"/>
  <c r="O42" i="5" s="1"/>
  <c r="K23" i="13"/>
  <c r="K42" i="5" s="1"/>
  <c r="W22" i="13"/>
  <c r="W41" i="5" s="1"/>
  <c r="S22" i="13"/>
  <c r="S41" i="5" s="1"/>
  <c r="O22" i="13"/>
  <c r="O41" i="5" s="1"/>
  <c r="K22" i="13"/>
  <c r="K41" i="5" s="1"/>
  <c r="W21" i="13"/>
  <c r="W40" i="5" s="1"/>
  <c r="W46" i="5" s="1"/>
  <c r="S21" i="13"/>
  <c r="S40" i="5" s="1"/>
  <c r="O21" i="13"/>
  <c r="O40" i="5" s="1"/>
  <c r="O46" i="5" s="1"/>
  <c r="K21" i="13"/>
  <c r="K40" i="5" s="1"/>
  <c r="K46" i="5" s="1"/>
  <c r="W20" i="13"/>
  <c r="W19" i="5" s="1"/>
  <c r="S20" i="13"/>
  <c r="S19" i="5" s="1"/>
  <c r="O20" i="13"/>
  <c r="O19" i="5" s="1"/>
  <c r="K20" i="13"/>
  <c r="K19" i="5" s="1"/>
  <c r="W19" i="13"/>
  <c r="W18" i="5" s="1"/>
  <c r="S19" i="13"/>
  <c r="S18" i="5" s="1"/>
  <c r="O19" i="13"/>
  <c r="O18" i="5" s="1"/>
  <c r="K19" i="13"/>
  <c r="K18" i="5" s="1"/>
  <c r="W18" i="13"/>
  <c r="W17" i="5" s="1"/>
  <c r="S18" i="13"/>
  <c r="S17" i="5" s="1"/>
  <c r="O18" i="13"/>
  <c r="O17" i="5" s="1"/>
  <c r="K18" i="13"/>
  <c r="K17" i="5" s="1"/>
  <c r="W17" i="13"/>
  <c r="W16" i="5" s="1"/>
  <c r="W22" i="5" s="1"/>
  <c r="S17" i="13"/>
  <c r="S16" i="5" s="1"/>
  <c r="S22" i="5" s="1"/>
  <c r="O17" i="13"/>
  <c r="O16" i="5" s="1"/>
  <c r="K17" i="13"/>
  <c r="K16" i="5" s="1"/>
  <c r="W16" i="13"/>
  <c r="W11" i="5" s="1"/>
  <c r="S16" i="13"/>
  <c r="S11" i="5" s="1"/>
  <c r="O16" i="13"/>
  <c r="O11" i="5" s="1"/>
  <c r="K16" i="13"/>
  <c r="K11" i="5" s="1"/>
  <c r="W15" i="13"/>
  <c r="W10" i="5" s="1"/>
  <c r="S15" i="13"/>
  <c r="S10" i="5" s="1"/>
  <c r="O15" i="13"/>
  <c r="O10" i="5" s="1"/>
  <c r="K15" i="13"/>
  <c r="K10" i="5" s="1"/>
  <c r="W14" i="13"/>
  <c r="W9" i="5" s="1"/>
  <c r="S14" i="13"/>
  <c r="S9" i="5" s="1"/>
  <c r="O14" i="13"/>
  <c r="O9" i="5" s="1"/>
  <c r="K14" i="13"/>
  <c r="K9" i="5" s="1"/>
  <c r="W13" i="13"/>
  <c r="W8" i="5" s="1"/>
  <c r="W14" i="5" s="1"/>
  <c r="S13" i="13"/>
  <c r="S8" i="5" s="1"/>
  <c r="O13" i="13"/>
  <c r="O8" i="5" s="1"/>
  <c r="K13" i="13"/>
  <c r="K8" i="5" s="1"/>
  <c r="K14" i="5" s="1"/>
  <c r="W12" i="13"/>
  <c r="S12" i="13"/>
  <c r="O12" i="13"/>
  <c r="K12" i="13"/>
  <c r="W11" i="13"/>
  <c r="S11" i="13"/>
  <c r="O11" i="13"/>
  <c r="K11" i="13"/>
  <c r="W10" i="13"/>
  <c r="W27" i="5" s="1"/>
  <c r="S10" i="13"/>
  <c r="S27" i="5" s="1"/>
  <c r="O10" i="13"/>
  <c r="O27" i="5" s="1"/>
  <c r="K10" i="13"/>
  <c r="K27" i="5" s="1"/>
  <c r="W9" i="13"/>
  <c r="W26" i="5" s="1"/>
  <c r="S9" i="13"/>
  <c r="S26" i="5" s="1"/>
  <c r="O9" i="13"/>
  <c r="O26" i="5" s="1"/>
  <c r="K9" i="13"/>
  <c r="K26" i="5" s="1"/>
  <c r="W8" i="13"/>
  <c r="W25" i="5" s="1"/>
  <c r="S8" i="13"/>
  <c r="S25" i="5" s="1"/>
  <c r="O8" i="13"/>
  <c r="O25" i="5" s="1"/>
  <c r="K8" i="13"/>
  <c r="K25" i="5" s="1"/>
  <c r="W7" i="13"/>
  <c r="W24" i="5" s="1"/>
  <c r="S7" i="13"/>
  <c r="S24" i="5" s="1"/>
  <c r="S30" i="5" s="1"/>
  <c r="O7" i="13"/>
  <c r="O24" i="5" s="1"/>
  <c r="K7" i="13"/>
  <c r="K24" i="5" s="1"/>
  <c r="K30" i="5" s="1"/>
  <c r="W12" i="12"/>
  <c r="S12" i="12"/>
  <c r="O12" i="12"/>
  <c r="K12" i="12"/>
  <c r="W11" i="12"/>
  <c r="S11" i="12"/>
  <c r="O11" i="12"/>
  <c r="K11" i="12"/>
  <c r="W10" i="12"/>
  <c r="W11" i="4" s="1"/>
  <c r="S10" i="12"/>
  <c r="S11" i="4" s="1"/>
  <c r="O10" i="12"/>
  <c r="O11" i="4" s="1"/>
  <c r="K10" i="12"/>
  <c r="K11" i="4" s="1"/>
  <c r="W9" i="12"/>
  <c r="W10" i="4" s="1"/>
  <c r="S9" i="12"/>
  <c r="S10" i="4" s="1"/>
  <c r="O9" i="12"/>
  <c r="O10" i="4" s="1"/>
  <c r="K9" i="12"/>
  <c r="K10" i="4" s="1"/>
  <c r="W9" i="4"/>
  <c r="S9" i="4"/>
  <c r="O9" i="4"/>
  <c r="K9" i="4"/>
  <c r="W7" i="12"/>
  <c r="W8" i="4" s="1"/>
  <c r="W14" i="4" s="1"/>
  <c r="S7" i="12"/>
  <c r="S8" i="4" s="1"/>
  <c r="S14" i="4" s="1"/>
  <c r="O7" i="12"/>
  <c r="O8" i="4" s="1"/>
  <c r="K7" i="12"/>
  <c r="K8" i="4" s="1"/>
  <c r="K14" i="4" s="1"/>
  <c r="W12" i="11"/>
  <c r="S12" i="11"/>
  <c r="O12" i="11"/>
  <c r="K12" i="11"/>
  <c r="W11" i="11"/>
  <c r="W12" i="3" s="1"/>
  <c r="S11" i="11"/>
  <c r="S12" i="3" s="1"/>
  <c r="O11" i="11"/>
  <c r="O12" i="3" s="1"/>
  <c r="K11" i="11"/>
  <c r="K12" i="3" s="1"/>
  <c r="W10" i="11"/>
  <c r="W11" i="3" s="1"/>
  <c r="S10" i="11"/>
  <c r="S11" i="3" s="1"/>
  <c r="O10" i="11"/>
  <c r="O11" i="3" s="1"/>
  <c r="K10" i="11"/>
  <c r="K11" i="3" s="1"/>
  <c r="W9" i="11"/>
  <c r="W10" i="3" s="1"/>
  <c r="S9" i="11"/>
  <c r="S10" i="3" s="1"/>
  <c r="O9" i="11"/>
  <c r="O10" i="3" s="1"/>
  <c r="K9" i="11"/>
  <c r="K10" i="3" s="1"/>
  <c r="W8" i="11"/>
  <c r="W9" i="3" s="1"/>
  <c r="S8" i="11"/>
  <c r="S9" i="3" s="1"/>
  <c r="O8" i="11"/>
  <c r="O9" i="3" s="1"/>
  <c r="K8" i="11"/>
  <c r="K9" i="3" s="1"/>
  <c r="W7" i="11"/>
  <c r="W8" i="3" s="1"/>
  <c r="S7" i="11"/>
  <c r="S8" i="3" s="1"/>
  <c r="O7" i="11"/>
  <c r="O8" i="3" s="1"/>
  <c r="K7" i="11"/>
  <c r="K8" i="3" s="1"/>
  <c r="K14" i="3" s="1"/>
  <c r="W36" i="10"/>
  <c r="S36" i="10"/>
  <c r="O36" i="10"/>
  <c r="K36" i="10"/>
  <c r="W35" i="10"/>
  <c r="S35" i="10"/>
  <c r="O35" i="10"/>
  <c r="K35" i="10"/>
  <c r="W30" i="10"/>
  <c r="S30" i="10"/>
  <c r="O30" i="10"/>
  <c r="K30" i="10"/>
  <c r="W28" i="10"/>
  <c r="S28" i="10"/>
  <c r="O28" i="10"/>
  <c r="K28" i="10"/>
  <c r="W29" i="10"/>
  <c r="S29" i="10"/>
  <c r="O29" i="10"/>
  <c r="K29" i="10"/>
  <c r="W34" i="10"/>
  <c r="S34" i="10"/>
  <c r="O34" i="10"/>
  <c r="K34" i="10"/>
  <c r="W31" i="10"/>
  <c r="S31" i="10"/>
  <c r="O31" i="10"/>
  <c r="K31" i="10"/>
  <c r="W33" i="10"/>
  <c r="S33" i="10"/>
  <c r="O33" i="10"/>
  <c r="K33" i="10"/>
  <c r="W32" i="10"/>
  <c r="S32" i="10"/>
  <c r="O32" i="10"/>
  <c r="K32" i="10"/>
  <c r="W38" i="10"/>
  <c r="S38" i="10"/>
  <c r="O38" i="10"/>
  <c r="K38" i="10"/>
  <c r="W26" i="10"/>
  <c r="S26" i="10"/>
  <c r="O26" i="10"/>
  <c r="K26" i="10"/>
  <c r="W23" i="10"/>
  <c r="S23" i="10"/>
  <c r="O23" i="10"/>
  <c r="K23" i="10"/>
  <c r="W22" i="10"/>
  <c r="S22" i="10"/>
  <c r="O22" i="10"/>
  <c r="K22" i="10"/>
  <c r="W27" i="10"/>
  <c r="S27" i="10"/>
  <c r="O27" i="10"/>
  <c r="K27" i="10"/>
  <c r="W10" i="10"/>
  <c r="S10" i="10"/>
  <c r="O10" i="10"/>
  <c r="K10" i="10"/>
  <c r="W13" i="10"/>
  <c r="S13" i="10"/>
  <c r="O13" i="10"/>
  <c r="K13" i="10"/>
  <c r="W9" i="10"/>
  <c r="S9" i="10"/>
  <c r="O9" i="10"/>
  <c r="K9" i="10"/>
  <c r="W7" i="10"/>
  <c r="S7" i="10"/>
  <c r="O7" i="10"/>
  <c r="K7" i="10"/>
  <c r="W19" i="10"/>
  <c r="S19" i="10"/>
  <c r="O19" i="10"/>
  <c r="K19" i="10"/>
  <c r="W24" i="10"/>
  <c r="S24" i="10"/>
  <c r="O24" i="10"/>
  <c r="K24" i="10"/>
  <c r="W25" i="10"/>
  <c r="S25" i="10"/>
  <c r="O25" i="10"/>
  <c r="K25" i="10"/>
  <c r="W11" i="10"/>
  <c r="S11" i="10"/>
  <c r="O11" i="10"/>
  <c r="K11" i="10"/>
  <c r="K11" i="9"/>
  <c r="K11" i="1" s="1"/>
  <c r="O11" i="9"/>
  <c r="O11" i="1" s="1"/>
  <c r="S11" i="9"/>
  <c r="S11" i="1" s="1"/>
  <c r="W11" i="9"/>
  <c r="W11" i="1" s="1"/>
  <c r="W22" i="9"/>
  <c r="W29" i="1" s="1"/>
  <c r="S22" i="9"/>
  <c r="S29" i="1" s="1"/>
  <c r="O22" i="9"/>
  <c r="O29" i="1" s="1"/>
  <c r="K22" i="9"/>
  <c r="K29" i="1" s="1"/>
  <c r="W21" i="9"/>
  <c r="W28" i="1" s="1"/>
  <c r="S21" i="9"/>
  <c r="S28" i="1" s="1"/>
  <c r="O21" i="9"/>
  <c r="O28" i="1" s="1"/>
  <c r="K21" i="9"/>
  <c r="K28" i="1" s="1"/>
  <c r="W20" i="9"/>
  <c r="W27" i="1" s="1"/>
  <c r="S20" i="9"/>
  <c r="S27" i="1" s="1"/>
  <c r="O20" i="9"/>
  <c r="O27" i="1" s="1"/>
  <c r="K20" i="9"/>
  <c r="K27" i="1" s="1"/>
  <c r="W19" i="9"/>
  <c r="S19" i="9"/>
  <c r="O19" i="9"/>
  <c r="K19" i="9"/>
  <c r="W18" i="9"/>
  <c r="W22" i="1" s="1"/>
  <c r="S18" i="9"/>
  <c r="S22" i="1" s="1"/>
  <c r="O18" i="9"/>
  <c r="O22" i="1" s="1"/>
  <c r="K18" i="9"/>
  <c r="K22" i="1" s="1"/>
  <c r="W17" i="9"/>
  <c r="W21" i="1" s="1"/>
  <c r="S17" i="9"/>
  <c r="S21" i="1" s="1"/>
  <c r="O17" i="9"/>
  <c r="O21" i="1" s="1"/>
  <c r="K17" i="9"/>
  <c r="K21" i="1" s="1"/>
  <c r="W16" i="9"/>
  <c r="W20" i="1" s="1"/>
  <c r="S16" i="9"/>
  <c r="S20" i="1" s="1"/>
  <c r="O16" i="9"/>
  <c r="O20" i="1" s="1"/>
  <c r="K16" i="9"/>
  <c r="K20" i="1" s="1"/>
  <c r="W15" i="9"/>
  <c r="W17" i="1" s="1"/>
  <c r="S15" i="9"/>
  <c r="S17" i="1" s="1"/>
  <c r="O15" i="9"/>
  <c r="O17" i="1" s="1"/>
  <c r="K15" i="9"/>
  <c r="K17" i="1" s="1"/>
  <c r="W14" i="9"/>
  <c r="W16" i="1" s="1"/>
  <c r="S14" i="9"/>
  <c r="S16" i="1" s="1"/>
  <c r="O14" i="9"/>
  <c r="O16" i="1" s="1"/>
  <c r="K14" i="9"/>
  <c r="K16" i="1" s="1"/>
  <c r="W13" i="9"/>
  <c r="W15" i="1" s="1"/>
  <c r="S13" i="9"/>
  <c r="S15" i="1" s="1"/>
  <c r="O13" i="9"/>
  <c r="O15" i="1" s="1"/>
  <c r="K13" i="9"/>
  <c r="K15" i="1" s="1"/>
  <c r="W12" i="9"/>
  <c r="W14" i="1" s="1"/>
  <c r="W18" i="1" s="1"/>
  <c r="S12" i="9"/>
  <c r="S14" i="1" s="1"/>
  <c r="O12" i="9"/>
  <c r="O14" i="1" s="1"/>
  <c r="O18" i="1" s="1"/>
  <c r="K12" i="9"/>
  <c r="K14" i="1" s="1"/>
  <c r="W10" i="9"/>
  <c r="W10" i="1" s="1"/>
  <c r="S10" i="9"/>
  <c r="S10" i="1" s="1"/>
  <c r="O10" i="9"/>
  <c r="O10" i="1" s="1"/>
  <c r="K10" i="9"/>
  <c r="K10" i="1" s="1"/>
  <c r="W9" i="9"/>
  <c r="W9" i="1" s="1"/>
  <c r="S9" i="9"/>
  <c r="S9" i="1" s="1"/>
  <c r="O9" i="9"/>
  <c r="O9" i="1" s="1"/>
  <c r="K9" i="9"/>
  <c r="K9" i="1" s="1"/>
  <c r="W8" i="9"/>
  <c r="W8" i="1" s="1"/>
  <c r="S8" i="9"/>
  <c r="S8" i="1" s="1"/>
  <c r="O8" i="9"/>
  <c r="O8" i="1" s="1"/>
  <c r="O12" i="1" s="1"/>
  <c r="K8" i="9"/>
  <c r="K8" i="1" s="1"/>
  <c r="K12" i="1" s="1"/>
  <c r="W7" i="9"/>
  <c r="S7" i="9"/>
  <c r="O7" i="9"/>
  <c r="K7" i="9"/>
  <c r="W14" i="3" l="1"/>
  <c r="O14" i="4"/>
  <c r="X14" i="4" s="1"/>
  <c r="S14" i="3"/>
  <c r="O14" i="3"/>
  <c r="S30" i="6"/>
  <c r="X30" i="6" s="1"/>
  <c r="Z25" i="6" s="1"/>
  <c r="O22" i="6"/>
  <c r="X22" i="6" s="1"/>
  <c r="Z21" i="6" s="1"/>
  <c r="O14" i="6"/>
  <c r="X14" i="6" s="1"/>
  <c r="Z14" i="6" s="1"/>
  <c r="K22" i="5"/>
  <c r="W30" i="5"/>
  <c r="S14" i="5"/>
  <c r="O30" i="5"/>
  <c r="S46" i="5"/>
  <c r="X46" i="5" s="1"/>
  <c r="O14" i="5"/>
  <c r="O26" i="1"/>
  <c r="O23" i="1"/>
  <c r="O24" i="1" s="1"/>
  <c r="S12" i="1"/>
  <c r="S38" i="5"/>
  <c r="W38" i="5"/>
  <c r="K18" i="1"/>
  <c r="K26" i="1"/>
  <c r="K23" i="1"/>
  <c r="K24" i="1" s="1"/>
  <c r="K30" i="1"/>
  <c r="K38" i="5"/>
  <c r="O30" i="1"/>
  <c r="O38" i="5"/>
  <c r="W12" i="1"/>
  <c r="X12" i="1" s="1"/>
  <c r="Y9" i="1" s="1"/>
  <c r="S26" i="1"/>
  <c r="S30" i="1" s="1"/>
  <c r="S23" i="1"/>
  <c r="S24" i="1"/>
  <c r="W26" i="1"/>
  <c r="W30" i="1" s="1"/>
  <c r="W23" i="1"/>
  <c r="W24" i="1" s="1"/>
  <c r="S18" i="1"/>
  <c r="O22" i="5"/>
  <c r="X7" i="14"/>
  <c r="X11" i="14"/>
  <c r="X26" i="6" s="1"/>
  <c r="X12" i="14"/>
  <c r="X8" i="6" s="1"/>
  <c r="X21" i="14"/>
  <c r="X22" i="14"/>
  <c r="X13" i="14"/>
  <c r="X9" i="6" s="1"/>
  <c r="X10" i="14"/>
  <c r="X25" i="6" s="1"/>
  <c r="X15" i="14"/>
  <c r="X11" i="6" s="1"/>
  <c r="X8" i="14"/>
  <c r="X17" i="14"/>
  <c r="X17" i="6" s="1"/>
  <c r="X20" i="14"/>
  <c r="X23" i="14"/>
  <c r="X18" i="14"/>
  <c r="X18" i="6" s="1"/>
  <c r="X19" i="14"/>
  <c r="X16" i="14"/>
  <c r="X16" i="6" s="1"/>
  <c r="X14" i="14"/>
  <c r="X10" i="6" s="1"/>
  <c r="X24" i="14"/>
  <c r="X9" i="14"/>
  <c r="X24" i="6" s="1"/>
  <c r="X10" i="13"/>
  <c r="X27" i="5" s="1"/>
  <c r="X16" i="13"/>
  <c r="X11" i="5" s="1"/>
  <c r="X20" i="13"/>
  <c r="X19" i="5" s="1"/>
  <c r="X27" i="13"/>
  <c r="X35" i="5" s="1"/>
  <c r="X7" i="13"/>
  <c r="X24" i="5" s="1"/>
  <c r="X11" i="13"/>
  <c r="X13" i="13"/>
  <c r="X8" i="5" s="1"/>
  <c r="X21" i="13"/>
  <c r="X40" i="5" s="1"/>
  <c r="X24" i="13"/>
  <c r="X32" i="5" s="1"/>
  <c r="X8" i="13"/>
  <c r="X25" i="5" s="1"/>
  <c r="X12" i="13"/>
  <c r="X14" i="13"/>
  <c r="X9" i="5" s="1"/>
  <c r="X18" i="13"/>
  <c r="X17" i="5" s="1"/>
  <c r="X22" i="13"/>
  <c r="X41" i="5" s="1"/>
  <c r="X25" i="13"/>
  <c r="X33" i="5" s="1"/>
  <c r="X15" i="13"/>
  <c r="X10" i="5" s="1"/>
  <c r="X19" i="13"/>
  <c r="X18" i="5" s="1"/>
  <c r="X23" i="13"/>
  <c r="X42" i="5" s="1"/>
  <c r="X26" i="13"/>
  <c r="X34" i="5" s="1"/>
  <c r="X9" i="13"/>
  <c r="X26" i="5" s="1"/>
  <c r="X17" i="13"/>
  <c r="X16" i="5" s="1"/>
  <c r="X10" i="12"/>
  <c r="X11" i="4" s="1"/>
  <c r="X7" i="12"/>
  <c r="X8" i="4" s="1"/>
  <c r="X11" i="12"/>
  <c r="X9" i="4"/>
  <c r="X12" i="12"/>
  <c r="X9" i="12"/>
  <c r="X10" i="4" s="1"/>
  <c r="X9" i="11"/>
  <c r="X10" i="3" s="1"/>
  <c r="X10" i="11"/>
  <c r="X11" i="3" s="1"/>
  <c r="X11" i="11"/>
  <c r="X12" i="3" s="1"/>
  <c r="X12" i="11"/>
  <c r="X8" i="11"/>
  <c r="X9" i="3" s="1"/>
  <c r="X7" i="11"/>
  <c r="X8" i="3" s="1"/>
  <c r="X22" i="10"/>
  <c r="X38" i="10"/>
  <c r="X29" i="10"/>
  <c r="X30" i="10"/>
  <c r="X10" i="10"/>
  <c r="X25" i="10"/>
  <c r="X24" i="10"/>
  <c r="X23" i="10"/>
  <c r="X32" i="10"/>
  <c r="X35" i="10"/>
  <c r="X19" i="10"/>
  <c r="X9" i="10"/>
  <c r="X31" i="10"/>
  <c r="X36" i="10"/>
  <c r="X13" i="10"/>
  <c r="X34" i="10"/>
  <c r="X11" i="10"/>
  <c r="X26" i="10"/>
  <c r="X7" i="10"/>
  <c r="X33" i="10"/>
  <c r="X27" i="10"/>
  <c r="X28" i="10"/>
  <c r="X11" i="9"/>
  <c r="X11" i="1" s="1"/>
  <c r="X13" i="9"/>
  <c r="X15" i="1" s="1"/>
  <c r="X20" i="9"/>
  <c r="X27" i="1" s="1"/>
  <c r="X15" i="9"/>
  <c r="X17" i="1" s="1"/>
  <c r="X17" i="9"/>
  <c r="X21" i="1" s="1"/>
  <c r="X22" i="9"/>
  <c r="X29" i="1" s="1"/>
  <c r="X14" i="9"/>
  <c r="X16" i="1" s="1"/>
  <c r="X21" i="9"/>
  <c r="X28" i="1" s="1"/>
  <c r="X9" i="9"/>
  <c r="X9" i="1" s="1"/>
  <c r="X10" i="9"/>
  <c r="X10" i="1" s="1"/>
  <c r="X18" i="9"/>
  <c r="X22" i="1" s="1"/>
  <c r="X7" i="9"/>
  <c r="X19" i="9"/>
  <c r="X8" i="9"/>
  <c r="X8" i="1" s="1"/>
  <c r="X12" i="9"/>
  <c r="X14" i="1" s="1"/>
  <c r="X16" i="9"/>
  <c r="X20" i="1" s="1"/>
  <c r="X14" i="3" l="1"/>
  <c r="Z14" i="3" s="1"/>
  <c r="Z17" i="6"/>
  <c r="Z18" i="6"/>
  <c r="Z19" i="6"/>
  <c r="Z16" i="6"/>
  <c r="Z20" i="6"/>
  <c r="Z15" i="6"/>
  <c r="Z22" i="6"/>
  <c r="Z10" i="6"/>
  <c r="Z11" i="6"/>
  <c r="Z7" i="6"/>
  <c r="Z13" i="6"/>
  <c r="Z8" i="6"/>
  <c r="Z12" i="6"/>
  <c r="Z9" i="6"/>
  <c r="Z26" i="6"/>
  <c r="Z30" i="6"/>
  <c r="Z29" i="6"/>
  <c r="Z24" i="6"/>
  <c r="Z27" i="6"/>
  <c r="Z23" i="6"/>
  <c r="Z28" i="6"/>
  <c r="X22" i="5"/>
  <c r="Z18" i="5" s="1"/>
  <c r="X30" i="5"/>
  <c r="Z27" i="5" s="1"/>
  <c r="X14" i="5"/>
  <c r="Z14" i="5" s="1"/>
  <c r="X38" i="5"/>
  <c r="Z38" i="5" s="1"/>
  <c r="Z26" i="5"/>
  <c r="X18" i="1"/>
  <c r="Y17" i="1" s="1"/>
  <c r="Z11" i="4"/>
  <c r="Z8" i="4"/>
  <c r="Z7" i="4"/>
  <c r="Z13" i="4"/>
  <c r="Z14" i="4"/>
  <c r="Z9" i="4"/>
  <c r="Z10" i="4"/>
  <c r="Z12" i="4"/>
  <c r="X30" i="1"/>
  <c r="Y28" i="1" s="1"/>
  <c r="X24" i="1"/>
  <c r="Y20" i="1" s="1"/>
  <c r="Y23" i="1"/>
  <c r="Y27" i="1"/>
  <c r="X26" i="1"/>
  <c r="X23" i="1"/>
  <c r="Y13" i="1"/>
  <c r="Y16" i="1"/>
  <c r="Y18" i="1"/>
  <c r="Y14" i="1"/>
  <c r="Y15" i="1"/>
  <c r="Z22" i="5"/>
  <c r="Z20" i="5"/>
  <c r="Z21" i="5"/>
  <c r="Z17" i="5"/>
  <c r="Z42" i="5"/>
  <c r="Z44" i="5"/>
  <c r="Z45" i="5"/>
  <c r="Z40" i="5"/>
  <c r="Z43" i="5"/>
  <c r="Z41" i="5"/>
  <c r="Z46" i="5"/>
  <c r="Z39" i="5"/>
  <c r="Y7" i="1"/>
  <c r="Y11" i="1"/>
  <c r="Y8" i="1"/>
  <c r="Y10" i="1"/>
  <c r="Y12" i="1"/>
  <c r="Z12" i="3" l="1"/>
  <c r="Z13" i="3"/>
  <c r="Z9" i="3"/>
  <c r="Z11" i="3"/>
  <c r="Z8" i="3"/>
  <c r="Z10" i="3"/>
  <c r="Z7" i="3"/>
  <c r="Z23" i="5"/>
  <c r="Z19" i="5"/>
  <c r="Z15" i="5"/>
  <c r="Z16" i="5"/>
  <c r="Z30" i="5"/>
  <c r="Z24" i="5"/>
  <c r="Z25" i="5"/>
  <c r="Z29" i="5"/>
  <c r="Z28" i="5"/>
  <c r="Z11" i="5"/>
  <c r="Z7" i="5"/>
  <c r="Z8" i="5"/>
  <c r="Z10" i="5"/>
  <c r="Z12" i="5"/>
  <c r="Z13" i="5"/>
  <c r="Z9" i="5"/>
  <c r="Z31" i="5"/>
  <c r="Z32" i="5"/>
  <c r="Z33" i="5"/>
  <c r="Z34" i="5"/>
  <c r="Z35" i="5"/>
  <c r="Z36" i="5"/>
  <c r="Z37" i="5"/>
  <c r="Y21" i="1"/>
  <c r="Y22" i="1"/>
  <c r="Y19" i="1"/>
  <c r="Y24" i="1"/>
  <c r="Y30" i="1"/>
  <c r="Y29" i="1"/>
  <c r="Y25" i="1"/>
  <c r="Y26" i="1"/>
</calcChain>
</file>

<file path=xl/sharedStrings.xml><?xml version="1.0" encoding="utf-8"?>
<sst xmlns="http://schemas.openxmlformats.org/spreadsheetml/2006/main" count="1534" uniqueCount="233">
  <si>
    <t>SGŽ Přebor města Ostravy</t>
  </si>
  <si>
    <t>3.11.2018</t>
  </si>
  <si>
    <t>Začínající žákyně A</t>
  </si>
  <si>
    <t>pořadí</t>
  </si>
  <si>
    <t>ev. č./č.družstva</t>
  </si>
  <si>
    <t>č. oddilu</t>
  </si>
  <si>
    <t>jméno</t>
  </si>
  <si>
    <t>ročnik</t>
  </si>
  <si>
    <t>oddíl</t>
  </si>
  <si>
    <t>trenér</t>
  </si>
  <si>
    <t>D</t>
  </si>
  <si>
    <t>E</t>
  </si>
  <si>
    <t>pen</t>
  </si>
  <si>
    <t>přeskok</t>
  </si>
  <si>
    <t>bradla</t>
  </si>
  <si>
    <t>kladina</t>
  </si>
  <si>
    <t>prostná</t>
  </si>
  <si>
    <t>celkem</t>
  </si>
  <si>
    <t>pozn</t>
  </si>
  <si>
    <t>řazení 1</t>
  </si>
  <si>
    <t>řazení 2</t>
  </si>
  <si>
    <t>řazení 3</t>
  </si>
  <si>
    <t>přihlášeno po uzávěrce</t>
  </si>
  <si>
    <t>Hilšerová Lily</t>
  </si>
  <si>
    <t>TJ Frenštát pod Radhoštěm, spolek</t>
  </si>
  <si>
    <t>Modrovičová, Chramostová</t>
  </si>
  <si>
    <t>Celkem</t>
  </si>
  <si>
    <t>GK Vítkovice</t>
  </si>
  <si>
    <t>Prutkayová Frederika</t>
  </si>
  <si>
    <t>kolektiv trenérů</t>
  </si>
  <si>
    <t>Skotnicová Barbora</t>
  </si>
  <si>
    <t>Prutkayová, Štroblíková</t>
  </si>
  <si>
    <t>Kolářová Zoe Laura</t>
  </si>
  <si>
    <t>Kantorová Elen</t>
  </si>
  <si>
    <t>GK Vítkovice B</t>
  </si>
  <si>
    <t>Ireinová Jana</t>
  </si>
  <si>
    <t>Rychtová</t>
  </si>
  <si>
    <t>Husariková Agáta</t>
  </si>
  <si>
    <t>Kostelníková Patricie</t>
  </si>
  <si>
    <t>Mlynářová Liliana</t>
  </si>
  <si>
    <t>GK Vítkovice C</t>
  </si>
  <si>
    <t>Křižoščáková Sára</t>
  </si>
  <si>
    <t>Pokorná Marie</t>
  </si>
  <si>
    <t>Proroková Anna</t>
  </si>
  <si>
    <t>TJ VOKD Ostrava-Poruba</t>
  </si>
  <si>
    <t>Hochgesandtová Dora</t>
  </si>
  <si>
    <t>Všetečková, Krejčová</t>
  </si>
  <si>
    <t>Kopecká Eliška</t>
  </si>
  <si>
    <t>Vychodilová Tereza</t>
  </si>
  <si>
    <t>Špoková Veronika</t>
  </si>
  <si>
    <t>TJ VOKD Ostrava-Poruba B</t>
  </si>
  <si>
    <t>Začínající žákyně B</t>
  </si>
  <si>
    <t>Hýžová Tereza</t>
  </si>
  <si>
    <t>Mamčařová,Štelclová</t>
  </si>
  <si>
    <t>Kusáková Jana</t>
  </si>
  <si>
    <t>Mamčařová, Štelclová</t>
  </si>
  <si>
    <t>Šenkýřová Valérie</t>
  </si>
  <si>
    <t>Jašková Klára</t>
  </si>
  <si>
    <t>Neníčková Aneta</t>
  </si>
  <si>
    <t>Biolková Julie</t>
  </si>
  <si>
    <t>Vavrošová Michaela</t>
  </si>
  <si>
    <t>Hlávková Nela</t>
  </si>
  <si>
    <t>Štefániková Izabela</t>
  </si>
  <si>
    <t>Štěpánová Tereza</t>
  </si>
  <si>
    <t>Závodná Sabina</t>
  </si>
  <si>
    <t>Kaczorová</t>
  </si>
  <si>
    <t>Uhrová, Válová</t>
  </si>
  <si>
    <t>Kaczorová, Uhrová, Válová</t>
  </si>
  <si>
    <t>Kubánková Kateřina</t>
  </si>
  <si>
    <t>Šáchová Barbora</t>
  </si>
  <si>
    <t>Šáchová Zuzana</t>
  </si>
  <si>
    <t>Plechatá Adéla</t>
  </si>
  <si>
    <t>Vaňková Ester</t>
  </si>
  <si>
    <t>Šeligová Michaela</t>
  </si>
  <si>
    <t>Pavlů Markéta</t>
  </si>
  <si>
    <t>TJ VOKD Ostrava-Poruba C</t>
  </si>
  <si>
    <t>Lešová Sára Ella</t>
  </si>
  <si>
    <t>Papežová Klára</t>
  </si>
  <si>
    <t>Svobodová Rozálie</t>
  </si>
  <si>
    <t>Žurková Barbora</t>
  </si>
  <si>
    <t>II. liga</t>
  </si>
  <si>
    <t>Čápová Adéla</t>
  </si>
  <si>
    <t>Prutkayová</t>
  </si>
  <si>
    <t>Petrová Eliška</t>
  </si>
  <si>
    <t>Grmelová</t>
  </si>
  <si>
    <t>Fryčová Lucie</t>
  </si>
  <si>
    <t>Krýsová Anna</t>
  </si>
  <si>
    <t>Hynek, Grmelová</t>
  </si>
  <si>
    <t>Štroblíková Renáta</t>
  </si>
  <si>
    <t>SGD Špičková-Opava, z.s.</t>
  </si>
  <si>
    <t>Silberová Vendula</t>
  </si>
  <si>
    <t>Spickova</t>
  </si>
  <si>
    <t>III. liga</t>
  </si>
  <si>
    <t>Kociánová Veronika</t>
  </si>
  <si>
    <t>Najdeková Natálie</t>
  </si>
  <si>
    <t>Zdvihalová Adéla</t>
  </si>
  <si>
    <t>Binarová Julie</t>
  </si>
  <si>
    <t>Koschatzká Lucie</t>
  </si>
  <si>
    <t>spicková</t>
  </si>
  <si>
    <t>IV. liga</t>
  </si>
  <si>
    <t>Horsinková Hanka</t>
  </si>
  <si>
    <t>Kaczorová Simona</t>
  </si>
  <si>
    <t>Kostelecká Ella</t>
  </si>
  <si>
    <t>Nykodymová Aneta</t>
  </si>
  <si>
    <t>Lichovníková Andrea</t>
  </si>
  <si>
    <t>Spicková</t>
  </si>
  <si>
    <t>Nelešovská Tereza</t>
  </si>
  <si>
    <t>T.J. Sokol Moravská Ostrava 1 A</t>
  </si>
  <si>
    <t>Hronová Eliška</t>
  </si>
  <si>
    <t>T.J. Sokol Moravská Ostrava 1</t>
  </si>
  <si>
    <t>Jurčová, Drtílková</t>
  </si>
  <si>
    <t>Pačutová Kateřina</t>
  </si>
  <si>
    <t>Švrčková Ella</t>
  </si>
  <si>
    <t>Drtílková, Jurčová</t>
  </si>
  <si>
    <t>Vrátná Johana</t>
  </si>
  <si>
    <t>T.J. Sokol Moravská Ostrava 1 B</t>
  </si>
  <si>
    <t>Klučková Hana</t>
  </si>
  <si>
    <t>Drtílková,  Jurčová</t>
  </si>
  <si>
    <t>Pačutová Mahulena</t>
  </si>
  <si>
    <t>Švábková Sofie</t>
  </si>
  <si>
    <t>Vojtková Nela</t>
  </si>
  <si>
    <t>T.J. Sokol Moravská Ostrava 1 C</t>
  </si>
  <si>
    <t>Novotná Sára Anna</t>
  </si>
  <si>
    <t>Steckerová Sabina</t>
  </si>
  <si>
    <t>Ševčíková Natálie</t>
  </si>
  <si>
    <t>Švrčková Anita</t>
  </si>
  <si>
    <t>T.J. Sokol Moravská Ostrava 1 D</t>
  </si>
  <si>
    <t>Bilocerkivska Anna</t>
  </si>
  <si>
    <t>Řehulková Alice</t>
  </si>
  <si>
    <t>Vavříčková Markéta</t>
  </si>
  <si>
    <t>V. liga</t>
  </si>
  <si>
    <t>Bell Madelaine</t>
  </si>
  <si>
    <t>Hilšerová Sofie</t>
  </si>
  <si>
    <t>Čechová Sofie</t>
  </si>
  <si>
    <t>Hubyčová Valerie</t>
  </si>
  <si>
    <t>Nykodymová Adéla</t>
  </si>
  <si>
    <t>Raková Linda</t>
  </si>
  <si>
    <t>Chudová Adéla</t>
  </si>
  <si>
    <t>Bártková Kateřina</t>
  </si>
  <si>
    <t>Ludwigová Elen</t>
  </si>
  <si>
    <t>Smelíková Sofia</t>
  </si>
  <si>
    <t>Vrlíková Leona</t>
  </si>
  <si>
    <t>Vavrečková Johanka</t>
  </si>
  <si>
    <t>heiderová</t>
  </si>
  <si>
    <t>Zmijová Roxana</t>
  </si>
  <si>
    <t>Spickova K+D</t>
  </si>
  <si>
    <t>Bachová Lucie</t>
  </si>
  <si>
    <t>TJ Rožnov pod Radhoštěm</t>
  </si>
  <si>
    <t>Bahnerová Eva</t>
  </si>
  <si>
    <t>Zedníčková</t>
  </si>
  <si>
    <t>Sewiolová Karin</t>
  </si>
  <si>
    <t>Láničková Natálie</t>
  </si>
  <si>
    <t>poznámka</t>
  </si>
  <si>
    <t>oddil</t>
  </si>
  <si>
    <t>Špičková Drahomíra</t>
  </si>
  <si>
    <t>prosím až na Ligu. :) děkuji</t>
  </si>
  <si>
    <t>Kisza Tomáš</t>
  </si>
  <si>
    <t>III. třída</t>
  </si>
  <si>
    <t>Pumanová Klára</t>
  </si>
  <si>
    <t>Chramostová Markéta</t>
  </si>
  <si>
    <t>D známka přeskok</t>
  </si>
  <si>
    <t>V. liga - TJ VOKD Ostrava Poruba:
Čechová, Hubyčová, Zavadilová (nakonec jsme Sikorovou doplnili do jednoho našeho družstva, aby nebyly jen 2)
I. liga - mimo závod:
Adamíková, Štěpandová - čtyřboj
Smolecová - KL, PR
Děkujeme. Světlana</t>
  </si>
  <si>
    <t>Memoriál Radovana Šelonga</t>
  </si>
  <si>
    <t>Memoriál Radova Šelonga</t>
  </si>
  <si>
    <t>Ema Slováková     </t>
  </si>
  <si>
    <t xml:space="preserve">     GAF Žilina </t>
  </si>
  <si>
    <t>Dorota Čurgaiová</t>
  </si>
  <si>
    <t>Klára Knapcová</t>
  </si>
  <si>
    <t>Kristína Kršková</t>
  </si>
  <si>
    <t>Tamara Sitárová</t>
  </si>
  <si>
    <t xml:space="preserve">GAF Žilina </t>
  </si>
  <si>
    <t>Sofia Sisková</t>
  </si>
  <si>
    <t>Nela Hostačná</t>
  </si>
  <si>
    <t>Timea Prievozníková</t>
  </si>
  <si>
    <t>Lea Šusteková</t>
  </si>
  <si>
    <t>Agáta Šolcová</t>
  </si>
  <si>
    <t>Laura Kubalová</t>
  </si>
  <si>
    <r>
      <t>Nela Staníková</t>
    </r>
    <r>
      <rPr>
        <b/>
        <sz val="11"/>
        <color rgb="FF0000FF"/>
        <rFont val="Calibri"/>
        <family val="2"/>
        <charset val="238"/>
      </rPr>
      <t/>
    </r>
  </si>
  <si>
    <t>Nela Gabčíková</t>
  </si>
  <si>
    <t>Lívia Harvančíková</t>
  </si>
  <si>
    <t>Sofia Tužinčinová</t>
  </si>
  <si>
    <t>30.10.2018 18:12</t>
  </si>
  <si>
    <t>30.10.2018 18:13</t>
  </si>
  <si>
    <t>30.10.2018 18:16</t>
  </si>
  <si>
    <t>30.10.2018 18:14</t>
  </si>
  <si>
    <t>Urdová Linda</t>
  </si>
  <si>
    <t>Thurner Milena</t>
  </si>
  <si>
    <t>Perutková Daniela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</si>
  <si>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</si>
  <si>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</si>
  <si>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</si>
  <si>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</si>
  <si>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</si>
  <si>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</si>
  <si>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</si>
  <si>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</si>
  <si>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</si>
  <si>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</si>
  <si>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</si>
  <si>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</si>
  <si>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</si>
  <si>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</si>
  <si>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</si>
  <si>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</si>
  <si>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</si>
  <si>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</si>
  <si>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</si>
  <si>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</si>
  <si>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</si>
  <si>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</si>
  <si>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</si>
  <si>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</si>
  <si>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</si>
  <si>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</si>
  <si>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</si>
  <si>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</si>
  <si>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</si>
  <si>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</si>
  <si>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</si>
  <si>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</si>
  <si>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</si>
  <si>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35.</t>
  </si>
  <si>
    <t>36.</t>
  </si>
  <si>
    <t>37.</t>
  </si>
  <si>
    <t>38.</t>
  </si>
  <si>
    <t>Seidlerová Kamila</t>
  </si>
  <si>
    <t>Staňková Sára</t>
  </si>
  <si>
    <t>Kovářová Viktorie</t>
  </si>
  <si>
    <t>Asenová Etela</t>
  </si>
  <si>
    <t>Adamíková  Karla</t>
  </si>
  <si>
    <t>Štěpandová Nela</t>
  </si>
  <si>
    <t>Smolecová Laura</t>
  </si>
  <si>
    <t>TJ VOKD OSTRAVA - PORUBA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</si>
</sst>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1"/>
      <color rgb="FF0000FF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66"/>
        <bgColor rgb="FF000000"/>
      </patternFill>
    </fill>
    <fill>
      <patternFill patternType="solid">
        <fgColor rgb="FFCCCCC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/>
    </xf>
    <xf numFmtId="0" fontId="2" fillId="2" borderId="0" xfId="0" applyFont="1" applyFill="1"/>
    <xf numFmtId="0" fontId="2" fillId="3" borderId="0" xfId="0" applyFont="1" applyFill="1"/>
    <xf numFmtId="164" fontId="0" fillId="0" borderId="0" xfId="0" applyNumberFormat="1"/>
    <xf numFmtId="164" fontId="2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/>
    <xf numFmtId="164" fontId="5" fillId="0" borderId="0" xfId="0" applyNumberFormat="1" applyFont="1"/>
    <xf numFmtId="0" fontId="3" fillId="0" borderId="0" xfId="0" applyFont="1" applyAlignment="1">
      <alignment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view="pageLayout" zoomScale="70" zoomScaleNormal="100" zoomScalePageLayoutView="70" workbookViewId="0">
      <selection activeCell="D10" sqref="D10"/>
    </sheetView>
  </sheetViews>
  <sheetFormatPr defaultRowHeight="15" x14ac:dyDescent="0.25"/>
  <cols>
    <col min="1" max="1" width="6.7109375" bestFit="1" customWidth="1"/>
    <col min="2" max="2" width="10" hidden="1" customWidth="1"/>
    <col min="3" max="3" width="7" hidden="1" customWidth="1"/>
    <col min="4" max="4" width="19" customWidth="1"/>
    <col min="5" max="5" width="6.42578125" bestFit="1" customWidth="1"/>
    <col min="6" max="6" width="30" customWidth="1"/>
    <col min="7" max="7" width="22.5703125" customWidth="1"/>
    <col min="8" max="10" width="7" customWidth="1"/>
    <col min="11" max="11" width="8" customWidth="1"/>
    <col min="12" max="14" width="7" customWidth="1"/>
    <col min="15" max="15" width="8" customWidth="1"/>
    <col min="16" max="18" width="7" customWidth="1"/>
    <col min="19" max="19" width="8" customWidth="1"/>
    <col min="20" max="22" width="7" customWidth="1"/>
    <col min="23" max="24" width="8" customWidth="1"/>
  </cols>
  <sheetData>
    <row r="1" spans="1:24" ht="18.75" x14ac:dyDescent="0.3">
      <c r="D1" s="1" t="s">
        <v>163</v>
      </c>
    </row>
    <row r="2" spans="1:24" ht="18.75" x14ac:dyDescent="0.3">
      <c r="D2" s="1" t="s">
        <v>1</v>
      </c>
    </row>
    <row r="3" spans="1:24" ht="18.75" x14ac:dyDescent="0.3">
      <c r="D3" s="1" t="s">
        <v>130</v>
      </c>
    </row>
    <row r="6" spans="1:24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10</v>
      </c>
      <c r="M6" s="2" t="s">
        <v>11</v>
      </c>
      <c r="N6" s="2" t="s">
        <v>12</v>
      </c>
      <c r="O6" s="2" t="s">
        <v>14</v>
      </c>
      <c r="P6" s="2" t="s">
        <v>10</v>
      </c>
      <c r="Q6" s="2" t="s">
        <v>11</v>
      </c>
      <c r="R6" s="2" t="s">
        <v>12</v>
      </c>
      <c r="S6" s="2" t="s">
        <v>15</v>
      </c>
      <c r="T6" s="2" t="s">
        <v>10</v>
      </c>
      <c r="U6" s="2" t="s">
        <v>11</v>
      </c>
      <c r="V6" s="2" t="s">
        <v>12</v>
      </c>
      <c r="W6" s="2" t="s">
        <v>16</v>
      </c>
      <c r="X6" s="2" t="s">
        <v>17</v>
      </c>
    </row>
    <row r="7" spans="1:24" x14ac:dyDescent="0.25">
      <c r="A7" s="7" t="s">
        <v>188</v>
      </c>
      <c r="B7">
        <v>303185</v>
      </c>
      <c r="C7">
        <v>4905</v>
      </c>
      <c r="D7" t="s">
        <v>135</v>
      </c>
      <c r="E7">
        <v>2010</v>
      </c>
      <c r="F7" t="s">
        <v>27</v>
      </c>
      <c r="G7" t="s">
        <v>29</v>
      </c>
      <c r="H7" s="4">
        <v>3</v>
      </c>
      <c r="I7" s="4">
        <v>9.4499999999999993</v>
      </c>
      <c r="J7" s="4">
        <v>0</v>
      </c>
      <c r="K7" s="5">
        <f t="shared" ref="K7:K27" si="0">H7+I7-J7</f>
        <v>12.45</v>
      </c>
      <c r="L7" s="4">
        <v>1.6</v>
      </c>
      <c r="M7" s="4">
        <v>9.25</v>
      </c>
      <c r="N7" s="4">
        <v>0</v>
      </c>
      <c r="O7" s="5">
        <f t="shared" ref="O7:O27" si="1">L7+M7-N7</f>
        <v>10.85</v>
      </c>
      <c r="P7" s="4">
        <v>3.1</v>
      </c>
      <c r="Q7" s="4">
        <v>8.9499999999999993</v>
      </c>
      <c r="R7" s="4">
        <v>0</v>
      </c>
      <c r="S7" s="5">
        <f t="shared" ref="S7:S27" si="2">P7+Q7-R7</f>
        <v>12.049999999999999</v>
      </c>
      <c r="T7" s="4">
        <v>3.1</v>
      </c>
      <c r="U7" s="4">
        <v>8.3000000000000007</v>
      </c>
      <c r="V7" s="4">
        <v>0</v>
      </c>
      <c r="W7" s="5">
        <f t="shared" ref="W7:W27" si="3">T7+U7-V7</f>
        <v>11.4</v>
      </c>
      <c r="X7" s="5">
        <f t="shared" ref="X7:X27" si="4">K7+O7+S7+W7</f>
        <v>46.749999999999993</v>
      </c>
    </row>
    <row r="8" spans="1:24" x14ac:dyDescent="0.25">
      <c r="A8" s="7" t="s">
        <v>189</v>
      </c>
      <c r="B8">
        <v>371475</v>
      </c>
      <c r="C8">
        <v>4905</v>
      </c>
      <c r="D8" t="s">
        <v>132</v>
      </c>
      <c r="E8">
        <v>2010</v>
      </c>
      <c r="F8" t="s">
        <v>24</v>
      </c>
      <c r="G8" t="s">
        <v>25</v>
      </c>
      <c r="H8" s="4">
        <v>3</v>
      </c>
      <c r="I8" s="4">
        <v>9.4</v>
      </c>
      <c r="J8" s="4">
        <v>0</v>
      </c>
      <c r="K8" s="5">
        <f t="shared" si="0"/>
        <v>12.4</v>
      </c>
      <c r="L8" s="4">
        <v>2.2999999999999998</v>
      </c>
      <c r="M8" s="4">
        <v>8.8000000000000007</v>
      </c>
      <c r="N8" s="4">
        <v>0</v>
      </c>
      <c r="O8" s="5">
        <f t="shared" si="1"/>
        <v>11.100000000000001</v>
      </c>
      <c r="P8" s="4">
        <v>2.9</v>
      </c>
      <c r="Q8" s="4">
        <v>8.8000000000000007</v>
      </c>
      <c r="R8" s="4">
        <v>0</v>
      </c>
      <c r="S8" s="5">
        <f t="shared" si="2"/>
        <v>11.700000000000001</v>
      </c>
      <c r="T8" s="4">
        <v>3.1</v>
      </c>
      <c r="U8" s="4">
        <v>8</v>
      </c>
      <c r="V8" s="4">
        <v>0</v>
      </c>
      <c r="W8" s="5">
        <f t="shared" si="3"/>
        <v>11.1</v>
      </c>
      <c r="X8" s="5">
        <f t="shared" si="4"/>
        <v>46.300000000000004</v>
      </c>
    </row>
    <row r="9" spans="1:24" x14ac:dyDescent="0.25">
      <c r="A9" s="7" t="s">
        <v>190</v>
      </c>
      <c r="B9">
        <v>391823</v>
      </c>
      <c r="C9">
        <v>9381</v>
      </c>
      <c r="D9" t="s">
        <v>186</v>
      </c>
      <c r="F9" t="s">
        <v>147</v>
      </c>
      <c r="H9" s="4">
        <v>3</v>
      </c>
      <c r="I9" s="4">
        <v>8.9</v>
      </c>
      <c r="J9" s="4">
        <v>0</v>
      </c>
      <c r="K9" s="5">
        <f t="shared" si="0"/>
        <v>11.9</v>
      </c>
      <c r="L9" s="4">
        <v>2.2999999999999998</v>
      </c>
      <c r="M9" s="4">
        <v>8.6</v>
      </c>
      <c r="N9" s="4">
        <v>0</v>
      </c>
      <c r="O9" s="5">
        <f t="shared" si="1"/>
        <v>10.899999999999999</v>
      </c>
      <c r="P9" s="4">
        <v>2.9</v>
      </c>
      <c r="Q9" s="4">
        <v>8.85</v>
      </c>
      <c r="R9" s="4">
        <v>0</v>
      </c>
      <c r="S9" s="5">
        <f t="shared" si="2"/>
        <v>11.75</v>
      </c>
      <c r="T9" s="4">
        <v>2.9</v>
      </c>
      <c r="U9" s="4">
        <v>8.5</v>
      </c>
      <c r="V9" s="4">
        <v>0</v>
      </c>
      <c r="W9" s="5">
        <f t="shared" si="3"/>
        <v>11.4</v>
      </c>
      <c r="X9" s="5">
        <f t="shared" si="4"/>
        <v>45.949999999999996</v>
      </c>
    </row>
    <row r="10" spans="1:24" x14ac:dyDescent="0.25">
      <c r="A10" s="7" t="s">
        <v>191</v>
      </c>
      <c r="B10">
        <v>495860</v>
      </c>
      <c r="C10">
        <v>9381</v>
      </c>
      <c r="D10" t="s">
        <v>138</v>
      </c>
      <c r="E10">
        <v>2010</v>
      </c>
      <c r="F10" t="s">
        <v>27</v>
      </c>
      <c r="G10" t="s">
        <v>29</v>
      </c>
      <c r="H10" s="4">
        <v>3</v>
      </c>
      <c r="I10" s="4">
        <v>9.1999999999999993</v>
      </c>
      <c r="J10" s="4">
        <v>0</v>
      </c>
      <c r="K10" s="5">
        <f t="shared" si="0"/>
        <v>12.2</v>
      </c>
      <c r="L10" s="4">
        <v>1.6</v>
      </c>
      <c r="M10" s="4">
        <v>9.25</v>
      </c>
      <c r="N10" s="4">
        <v>0</v>
      </c>
      <c r="O10" s="5">
        <f t="shared" si="1"/>
        <v>10.85</v>
      </c>
      <c r="P10" s="4">
        <v>3</v>
      </c>
      <c r="Q10" s="4">
        <v>8</v>
      </c>
      <c r="R10" s="4">
        <v>0</v>
      </c>
      <c r="S10" s="5">
        <f t="shared" si="2"/>
        <v>11</v>
      </c>
      <c r="T10" s="4">
        <v>3.1</v>
      </c>
      <c r="U10" s="4">
        <v>8.6</v>
      </c>
      <c r="V10" s="4">
        <v>0</v>
      </c>
      <c r="W10" s="5">
        <f t="shared" si="3"/>
        <v>11.7</v>
      </c>
      <c r="X10" s="5">
        <f t="shared" si="4"/>
        <v>45.75</v>
      </c>
    </row>
    <row r="11" spans="1:24" x14ac:dyDescent="0.25">
      <c r="A11" s="7" t="s">
        <v>192</v>
      </c>
      <c r="B11">
        <v>753795</v>
      </c>
      <c r="C11">
        <v>9381</v>
      </c>
      <c r="D11" t="s">
        <v>136</v>
      </c>
      <c r="E11">
        <v>2011</v>
      </c>
      <c r="F11" t="s">
        <v>27</v>
      </c>
      <c r="G11" t="s">
        <v>29</v>
      </c>
      <c r="H11" s="4">
        <v>3</v>
      </c>
      <c r="I11" s="4">
        <v>8.75</v>
      </c>
      <c r="J11" s="4">
        <v>0</v>
      </c>
      <c r="K11" s="5">
        <f t="shared" si="0"/>
        <v>11.75</v>
      </c>
      <c r="L11" s="4">
        <v>1.6</v>
      </c>
      <c r="M11" s="4">
        <v>9.4499999999999993</v>
      </c>
      <c r="N11" s="4">
        <v>0</v>
      </c>
      <c r="O11" s="5">
        <f t="shared" si="1"/>
        <v>11.049999999999999</v>
      </c>
      <c r="P11" s="4">
        <v>3.1</v>
      </c>
      <c r="Q11" s="4">
        <v>8.3000000000000007</v>
      </c>
      <c r="R11" s="4">
        <v>0</v>
      </c>
      <c r="S11" s="5">
        <f t="shared" si="2"/>
        <v>11.4</v>
      </c>
      <c r="T11" s="4">
        <v>3.1</v>
      </c>
      <c r="U11" s="4">
        <v>8.4</v>
      </c>
      <c r="V11" s="4">
        <v>0</v>
      </c>
      <c r="W11" s="5">
        <f t="shared" si="3"/>
        <v>11.5</v>
      </c>
      <c r="X11" s="5">
        <f t="shared" si="4"/>
        <v>45.699999999999996</v>
      </c>
    </row>
    <row r="12" spans="1:24" x14ac:dyDescent="0.25">
      <c r="A12" s="7" t="s">
        <v>193</v>
      </c>
      <c r="B12">
        <v>183734</v>
      </c>
      <c r="C12">
        <v>7791</v>
      </c>
      <c r="D12" t="s">
        <v>139</v>
      </c>
      <c r="E12">
        <v>2009</v>
      </c>
      <c r="F12" t="s">
        <v>27</v>
      </c>
      <c r="G12" t="s">
        <v>65</v>
      </c>
      <c r="H12" s="4">
        <v>3</v>
      </c>
      <c r="I12" s="4">
        <v>8.9</v>
      </c>
      <c r="J12" s="4">
        <v>0</v>
      </c>
      <c r="K12" s="5">
        <f t="shared" si="0"/>
        <v>11.9</v>
      </c>
      <c r="L12" s="4">
        <v>2.2999999999999998</v>
      </c>
      <c r="M12" s="4">
        <v>8.5500000000000007</v>
      </c>
      <c r="N12" s="4">
        <v>0</v>
      </c>
      <c r="O12" s="5">
        <f t="shared" si="1"/>
        <v>10.850000000000001</v>
      </c>
      <c r="P12" s="4">
        <v>3</v>
      </c>
      <c r="Q12" s="4">
        <v>8.65</v>
      </c>
      <c r="R12" s="4">
        <v>0</v>
      </c>
      <c r="S12" s="5">
        <f t="shared" si="2"/>
        <v>11.65</v>
      </c>
      <c r="T12" s="4">
        <v>3</v>
      </c>
      <c r="U12" s="4">
        <v>7.5</v>
      </c>
      <c r="V12" s="4">
        <v>0</v>
      </c>
      <c r="W12" s="5">
        <f t="shared" si="3"/>
        <v>10.5</v>
      </c>
      <c r="X12" s="5">
        <f t="shared" si="4"/>
        <v>44.9</v>
      </c>
    </row>
    <row r="13" spans="1:24" x14ac:dyDescent="0.25">
      <c r="A13" s="7" t="s">
        <v>194</v>
      </c>
      <c r="B13">
        <v>273811</v>
      </c>
      <c r="C13">
        <v>7791</v>
      </c>
      <c r="D13" t="s">
        <v>137</v>
      </c>
      <c r="E13">
        <v>2011</v>
      </c>
      <c r="F13" t="s">
        <v>27</v>
      </c>
      <c r="G13" t="s">
        <v>29</v>
      </c>
      <c r="H13" s="4">
        <v>3</v>
      </c>
      <c r="I13" s="4">
        <v>8.85</v>
      </c>
      <c r="J13" s="4">
        <v>0</v>
      </c>
      <c r="K13" s="5">
        <f t="shared" si="0"/>
        <v>11.85</v>
      </c>
      <c r="L13" s="4">
        <v>1.6</v>
      </c>
      <c r="M13" s="4">
        <v>9.1</v>
      </c>
      <c r="N13" s="4">
        <v>0</v>
      </c>
      <c r="O13" s="5">
        <f t="shared" si="1"/>
        <v>10.7</v>
      </c>
      <c r="P13" s="4">
        <v>3</v>
      </c>
      <c r="Q13" s="4">
        <v>8.5</v>
      </c>
      <c r="R13" s="4">
        <v>0</v>
      </c>
      <c r="S13" s="5">
        <f t="shared" si="2"/>
        <v>11.5</v>
      </c>
      <c r="T13" s="4">
        <v>3</v>
      </c>
      <c r="U13" s="4">
        <v>7.6</v>
      </c>
      <c r="V13" s="4">
        <v>0</v>
      </c>
      <c r="W13" s="5">
        <f t="shared" si="3"/>
        <v>10.6</v>
      </c>
      <c r="X13" s="5">
        <f t="shared" si="4"/>
        <v>44.65</v>
      </c>
    </row>
    <row r="14" spans="1:24" x14ac:dyDescent="0.25">
      <c r="A14" s="7" t="s">
        <v>195</v>
      </c>
      <c r="B14">
        <v>764136</v>
      </c>
      <c r="C14">
        <v>7791</v>
      </c>
      <c r="D14" t="s">
        <v>131</v>
      </c>
      <c r="E14">
        <v>2009</v>
      </c>
      <c r="F14" t="s">
        <v>24</v>
      </c>
      <c r="G14" t="s">
        <v>25</v>
      </c>
      <c r="H14" s="4">
        <v>3</v>
      </c>
      <c r="I14" s="4">
        <v>8.85</v>
      </c>
      <c r="J14" s="4">
        <v>0</v>
      </c>
      <c r="K14" s="5">
        <f t="shared" si="0"/>
        <v>11.85</v>
      </c>
      <c r="L14" s="4">
        <v>2.6</v>
      </c>
      <c r="M14" s="4">
        <v>6.45</v>
      </c>
      <c r="N14" s="4">
        <v>0</v>
      </c>
      <c r="O14" s="5">
        <f t="shared" si="1"/>
        <v>9.0500000000000007</v>
      </c>
      <c r="P14" s="4">
        <v>2.4</v>
      </c>
      <c r="Q14" s="4">
        <v>9.0500000000000007</v>
      </c>
      <c r="R14" s="4">
        <v>0</v>
      </c>
      <c r="S14" s="5">
        <f t="shared" si="2"/>
        <v>11.450000000000001</v>
      </c>
      <c r="T14" s="4">
        <v>3</v>
      </c>
      <c r="U14" s="4">
        <v>8.1</v>
      </c>
      <c r="V14" s="4">
        <v>0</v>
      </c>
      <c r="W14" s="5">
        <f t="shared" si="3"/>
        <v>11.1</v>
      </c>
      <c r="X14" s="5">
        <f t="shared" si="4"/>
        <v>43.45</v>
      </c>
    </row>
    <row r="15" spans="1:24" x14ac:dyDescent="0.25">
      <c r="A15" s="7" t="s">
        <v>196</v>
      </c>
      <c r="B15">
        <v>881284</v>
      </c>
      <c r="C15">
        <v>7791</v>
      </c>
      <c r="D15" t="s">
        <v>151</v>
      </c>
      <c r="E15">
        <v>2010</v>
      </c>
      <c r="F15" t="s">
        <v>147</v>
      </c>
      <c r="H15" s="4">
        <v>3</v>
      </c>
      <c r="I15" s="4">
        <v>8.5500000000000007</v>
      </c>
      <c r="J15" s="4">
        <v>0</v>
      </c>
      <c r="K15" s="5">
        <f t="shared" si="0"/>
        <v>11.55</v>
      </c>
      <c r="L15" s="4">
        <v>1.6</v>
      </c>
      <c r="M15" s="4">
        <v>9.0500000000000007</v>
      </c>
      <c r="N15" s="4">
        <v>0</v>
      </c>
      <c r="O15" s="5">
        <f t="shared" si="1"/>
        <v>10.65</v>
      </c>
      <c r="P15" s="4">
        <v>2.4</v>
      </c>
      <c r="Q15" s="4">
        <v>7.75</v>
      </c>
      <c r="R15" s="4">
        <v>0</v>
      </c>
      <c r="S15" s="5">
        <f t="shared" si="2"/>
        <v>10.15</v>
      </c>
      <c r="T15" s="4">
        <v>2.8</v>
      </c>
      <c r="U15" s="4">
        <v>8.1999999999999993</v>
      </c>
      <c r="V15" s="4">
        <v>0</v>
      </c>
      <c r="W15" s="5">
        <f t="shared" si="3"/>
        <v>11</v>
      </c>
      <c r="X15" s="5">
        <f t="shared" si="4"/>
        <v>43.35</v>
      </c>
    </row>
    <row r="16" spans="1:24" x14ac:dyDescent="0.25">
      <c r="A16" s="7" t="s">
        <v>197</v>
      </c>
      <c r="B16">
        <v>443004</v>
      </c>
      <c r="C16">
        <v>7791</v>
      </c>
      <c r="D16" t="s">
        <v>133</v>
      </c>
      <c r="E16">
        <v>2010</v>
      </c>
      <c r="F16" t="s">
        <v>44</v>
      </c>
      <c r="H16" s="4">
        <v>3</v>
      </c>
      <c r="I16" s="4">
        <v>8.3000000000000007</v>
      </c>
      <c r="J16" s="4">
        <v>0</v>
      </c>
      <c r="K16" s="5">
        <f t="shared" si="0"/>
        <v>11.3</v>
      </c>
      <c r="L16" s="4">
        <v>1.6</v>
      </c>
      <c r="M16" s="4">
        <v>9.1</v>
      </c>
      <c r="N16" s="4">
        <v>0</v>
      </c>
      <c r="O16" s="5">
        <f t="shared" si="1"/>
        <v>10.7</v>
      </c>
      <c r="P16" s="4">
        <v>2.9</v>
      </c>
      <c r="Q16" s="4">
        <v>7.7</v>
      </c>
      <c r="R16" s="4">
        <v>0</v>
      </c>
      <c r="S16" s="5">
        <f t="shared" si="2"/>
        <v>10.6</v>
      </c>
      <c r="T16" s="4">
        <v>3</v>
      </c>
      <c r="U16" s="4">
        <v>7.7</v>
      </c>
      <c r="V16" s="4">
        <v>0</v>
      </c>
      <c r="W16" s="5">
        <f t="shared" si="3"/>
        <v>10.7</v>
      </c>
      <c r="X16" s="5">
        <f t="shared" si="4"/>
        <v>43.3</v>
      </c>
    </row>
    <row r="17" spans="1:24" x14ac:dyDescent="0.25">
      <c r="A17" s="7" t="s">
        <v>198</v>
      </c>
      <c r="B17">
        <v>137693</v>
      </c>
      <c r="C17">
        <v>7791</v>
      </c>
      <c r="D17" t="s">
        <v>144</v>
      </c>
      <c r="E17">
        <v>2010</v>
      </c>
      <c r="F17" t="s">
        <v>89</v>
      </c>
      <c r="G17" t="s">
        <v>145</v>
      </c>
      <c r="H17" s="4">
        <v>3</v>
      </c>
      <c r="I17" s="4">
        <v>8.1999999999999993</v>
      </c>
      <c r="J17" s="4">
        <v>0</v>
      </c>
      <c r="K17" s="5">
        <f t="shared" si="0"/>
        <v>11.2</v>
      </c>
      <c r="L17" s="4">
        <v>1.6</v>
      </c>
      <c r="M17" s="4">
        <v>8.9499999999999993</v>
      </c>
      <c r="N17" s="4">
        <v>0</v>
      </c>
      <c r="O17" s="5">
        <f t="shared" si="1"/>
        <v>10.549999999999999</v>
      </c>
      <c r="P17" s="4">
        <v>2.9</v>
      </c>
      <c r="Q17" s="4">
        <v>8.35</v>
      </c>
      <c r="R17" s="4">
        <v>0</v>
      </c>
      <c r="S17" s="5">
        <f t="shared" si="2"/>
        <v>11.25</v>
      </c>
      <c r="T17" s="4">
        <v>2.9</v>
      </c>
      <c r="U17" s="4">
        <v>7.3</v>
      </c>
      <c r="V17" s="4">
        <v>0</v>
      </c>
      <c r="W17" s="5">
        <f t="shared" si="3"/>
        <v>10.199999999999999</v>
      </c>
      <c r="X17" s="5">
        <f t="shared" si="4"/>
        <v>43.2</v>
      </c>
    </row>
    <row r="18" spans="1:24" x14ac:dyDescent="0.25">
      <c r="A18" s="7" t="s">
        <v>199</v>
      </c>
      <c r="B18">
        <v>996505</v>
      </c>
      <c r="C18">
        <v>7791</v>
      </c>
      <c r="D18" t="s">
        <v>187</v>
      </c>
      <c r="F18" t="s">
        <v>147</v>
      </c>
      <c r="H18" s="4">
        <v>3</v>
      </c>
      <c r="I18" s="4">
        <v>8.6999999999999993</v>
      </c>
      <c r="J18" s="4">
        <v>0</v>
      </c>
      <c r="K18" s="5">
        <f t="shared" si="0"/>
        <v>11.7</v>
      </c>
      <c r="L18" s="4">
        <v>1.6</v>
      </c>
      <c r="M18" s="4">
        <v>8.4</v>
      </c>
      <c r="N18" s="4">
        <v>0</v>
      </c>
      <c r="O18" s="5">
        <f t="shared" si="1"/>
        <v>10</v>
      </c>
      <c r="P18" s="4">
        <v>2.9</v>
      </c>
      <c r="Q18" s="4">
        <v>8.8000000000000007</v>
      </c>
      <c r="R18" s="4">
        <v>0</v>
      </c>
      <c r="S18" s="5">
        <f t="shared" si="2"/>
        <v>11.700000000000001</v>
      </c>
      <c r="T18" s="4">
        <v>2.8</v>
      </c>
      <c r="U18" s="4">
        <v>6.9</v>
      </c>
      <c r="V18" s="4">
        <v>0</v>
      </c>
      <c r="W18" s="5">
        <f t="shared" si="3"/>
        <v>9.6999999999999993</v>
      </c>
      <c r="X18" s="5">
        <f t="shared" si="4"/>
        <v>43.099999999999994</v>
      </c>
    </row>
    <row r="19" spans="1:24" x14ac:dyDescent="0.25">
      <c r="A19" s="7" t="s">
        <v>200</v>
      </c>
      <c r="B19">
        <v>858913</v>
      </c>
      <c r="C19">
        <v>9680</v>
      </c>
      <c r="D19" t="s">
        <v>141</v>
      </c>
      <c r="E19">
        <v>2009</v>
      </c>
      <c r="F19" t="s">
        <v>27</v>
      </c>
      <c r="G19" t="s">
        <v>65</v>
      </c>
      <c r="H19" s="4">
        <v>3</v>
      </c>
      <c r="I19" s="4">
        <v>8.65</v>
      </c>
      <c r="J19" s="4">
        <v>0</v>
      </c>
      <c r="K19" s="5">
        <f t="shared" si="0"/>
        <v>11.65</v>
      </c>
      <c r="L19" s="4">
        <v>2.2999999999999998</v>
      </c>
      <c r="M19" s="4">
        <v>8.25</v>
      </c>
      <c r="N19" s="4">
        <v>0</v>
      </c>
      <c r="O19" s="5">
        <f t="shared" si="1"/>
        <v>10.55</v>
      </c>
      <c r="P19" s="4">
        <v>3</v>
      </c>
      <c r="Q19" s="4">
        <v>7.45</v>
      </c>
      <c r="R19" s="4">
        <v>0</v>
      </c>
      <c r="S19" s="5">
        <f t="shared" si="2"/>
        <v>10.45</v>
      </c>
      <c r="T19" s="4">
        <v>2.8</v>
      </c>
      <c r="U19" s="4">
        <v>7.6</v>
      </c>
      <c r="V19" s="4">
        <v>0</v>
      </c>
      <c r="W19" s="5">
        <f t="shared" si="3"/>
        <v>10.399999999999999</v>
      </c>
      <c r="X19" s="5">
        <f t="shared" si="4"/>
        <v>43.050000000000004</v>
      </c>
    </row>
    <row r="20" spans="1:24" x14ac:dyDescent="0.25">
      <c r="A20" s="7" t="s">
        <v>201</v>
      </c>
      <c r="B20">
        <v>336101</v>
      </c>
      <c r="C20">
        <v>9680</v>
      </c>
      <c r="D20" t="s">
        <v>225</v>
      </c>
      <c r="E20">
        <v>2010</v>
      </c>
      <c r="F20" t="s">
        <v>89</v>
      </c>
      <c r="H20" s="4">
        <v>3</v>
      </c>
      <c r="I20" s="4">
        <v>8.15</v>
      </c>
      <c r="J20" s="4">
        <v>0</v>
      </c>
      <c r="K20" s="5">
        <f t="shared" si="0"/>
        <v>11.15</v>
      </c>
      <c r="L20" s="4">
        <v>1.6</v>
      </c>
      <c r="M20" s="4">
        <v>9.1</v>
      </c>
      <c r="N20" s="4">
        <v>0</v>
      </c>
      <c r="O20" s="5">
        <f t="shared" si="1"/>
        <v>10.7</v>
      </c>
      <c r="P20" s="4">
        <v>2.2000000000000002</v>
      </c>
      <c r="Q20" s="4">
        <v>7.55</v>
      </c>
      <c r="R20" s="4">
        <v>0</v>
      </c>
      <c r="S20" s="5">
        <f t="shared" si="2"/>
        <v>9.75</v>
      </c>
      <c r="T20" s="4">
        <v>3</v>
      </c>
      <c r="U20" s="4">
        <v>7.2</v>
      </c>
      <c r="V20" s="4">
        <v>0</v>
      </c>
      <c r="W20" s="5">
        <f t="shared" si="3"/>
        <v>10.199999999999999</v>
      </c>
      <c r="X20" s="5">
        <f t="shared" si="4"/>
        <v>41.8</v>
      </c>
    </row>
    <row r="21" spans="1:24" x14ac:dyDescent="0.25">
      <c r="A21" s="7" t="s">
        <v>202</v>
      </c>
      <c r="B21">
        <v>181775</v>
      </c>
      <c r="C21">
        <v>9680</v>
      </c>
      <c r="D21" t="s">
        <v>140</v>
      </c>
      <c r="E21">
        <v>2010</v>
      </c>
      <c r="F21" t="s">
        <v>27</v>
      </c>
      <c r="G21" t="s">
        <v>65</v>
      </c>
      <c r="H21" s="4">
        <v>3</v>
      </c>
      <c r="I21" s="4">
        <v>8.5500000000000007</v>
      </c>
      <c r="J21" s="4">
        <v>0</v>
      </c>
      <c r="K21" s="5">
        <f t="shared" si="0"/>
        <v>11.55</v>
      </c>
      <c r="L21" s="4">
        <v>2.2999999999999998</v>
      </c>
      <c r="M21" s="4">
        <v>7.1</v>
      </c>
      <c r="N21" s="4">
        <v>0</v>
      </c>
      <c r="O21" s="5">
        <f t="shared" si="1"/>
        <v>9.3999999999999986</v>
      </c>
      <c r="P21" s="4">
        <v>3.1</v>
      </c>
      <c r="Q21" s="4">
        <v>7.1</v>
      </c>
      <c r="R21" s="4">
        <v>0</v>
      </c>
      <c r="S21" s="5">
        <f t="shared" si="2"/>
        <v>10.199999999999999</v>
      </c>
      <c r="T21" s="4">
        <v>2.9</v>
      </c>
      <c r="U21" s="4">
        <v>7.2</v>
      </c>
      <c r="V21" s="4">
        <v>0</v>
      </c>
      <c r="W21" s="5">
        <f t="shared" si="3"/>
        <v>10.1</v>
      </c>
      <c r="X21" s="5">
        <f t="shared" si="4"/>
        <v>41.25</v>
      </c>
    </row>
    <row r="22" spans="1:24" x14ac:dyDescent="0.25">
      <c r="A22" s="7" t="s">
        <v>203</v>
      </c>
      <c r="B22">
        <v>588002</v>
      </c>
      <c r="C22">
        <v>1942</v>
      </c>
      <c r="D22" t="s">
        <v>185</v>
      </c>
      <c r="E22">
        <v>2011</v>
      </c>
      <c r="F22" t="s">
        <v>147</v>
      </c>
      <c r="H22" s="4">
        <v>3</v>
      </c>
      <c r="I22" s="4">
        <v>7.95</v>
      </c>
      <c r="J22" s="4">
        <v>0</v>
      </c>
      <c r="K22" s="5">
        <f t="shared" si="0"/>
        <v>10.95</v>
      </c>
      <c r="L22" s="4">
        <v>1.1000000000000001</v>
      </c>
      <c r="M22" s="4">
        <v>8.75</v>
      </c>
      <c r="N22" s="4">
        <v>0</v>
      </c>
      <c r="O22" s="5">
        <f t="shared" si="1"/>
        <v>9.85</v>
      </c>
      <c r="P22" s="4">
        <v>2.4</v>
      </c>
      <c r="Q22" s="4">
        <v>8.25</v>
      </c>
      <c r="R22" s="4">
        <v>0</v>
      </c>
      <c r="S22" s="5">
        <f t="shared" si="2"/>
        <v>10.65</v>
      </c>
      <c r="T22" s="4">
        <v>2.2000000000000002</v>
      </c>
      <c r="U22" s="4">
        <v>7.5</v>
      </c>
      <c r="V22" s="4">
        <v>0</v>
      </c>
      <c r="W22" s="5">
        <f t="shared" si="3"/>
        <v>9.6999999999999993</v>
      </c>
      <c r="X22" s="5">
        <f t="shared" si="4"/>
        <v>41.149999999999991</v>
      </c>
    </row>
    <row r="23" spans="1:24" x14ac:dyDescent="0.25">
      <c r="A23" s="7" t="s">
        <v>204</v>
      </c>
      <c r="B23">
        <v>0</v>
      </c>
      <c r="C23">
        <v>1942</v>
      </c>
      <c r="D23" t="s">
        <v>148</v>
      </c>
      <c r="E23">
        <v>2010</v>
      </c>
      <c r="F23" t="s">
        <v>147</v>
      </c>
      <c r="G23" t="s">
        <v>149</v>
      </c>
      <c r="H23" s="4">
        <v>3</v>
      </c>
      <c r="I23" s="4">
        <v>7.65</v>
      </c>
      <c r="J23" s="4">
        <v>0</v>
      </c>
      <c r="K23" s="5">
        <f t="shared" si="0"/>
        <v>10.65</v>
      </c>
      <c r="L23" s="4">
        <v>1.1000000000000001</v>
      </c>
      <c r="M23" s="4">
        <v>8.5500000000000007</v>
      </c>
      <c r="N23" s="4">
        <v>0</v>
      </c>
      <c r="O23" s="5">
        <f t="shared" si="1"/>
        <v>9.65</v>
      </c>
      <c r="P23" s="4">
        <v>2.4</v>
      </c>
      <c r="Q23" s="4">
        <v>7.75</v>
      </c>
      <c r="R23" s="4">
        <v>0</v>
      </c>
      <c r="S23" s="5">
        <f t="shared" si="2"/>
        <v>10.15</v>
      </c>
      <c r="T23" s="4">
        <v>2.8</v>
      </c>
      <c r="U23" s="4">
        <v>6.8</v>
      </c>
      <c r="V23" s="4">
        <v>0</v>
      </c>
      <c r="W23" s="5">
        <f t="shared" si="3"/>
        <v>9.6</v>
      </c>
      <c r="X23" s="5">
        <f t="shared" si="4"/>
        <v>40.050000000000004</v>
      </c>
    </row>
    <row r="24" spans="1:24" x14ac:dyDescent="0.25">
      <c r="A24" s="7" t="s">
        <v>205</v>
      </c>
      <c r="B24">
        <v>0</v>
      </c>
      <c r="C24">
        <v>1942</v>
      </c>
      <c r="D24" t="s">
        <v>150</v>
      </c>
      <c r="E24">
        <v>2010</v>
      </c>
      <c r="F24" t="s">
        <v>147</v>
      </c>
      <c r="H24" s="4">
        <v>3</v>
      </c>
      <c r="I24" s="4">
        <v>8.1</v>
      </c>
      <c r="J24" s="4">
        <v>0</v>
      </c>
      <c r="K24" s="5">
        <f t="shared" si="0"/>
        <v>11.1</v>
      </c>
      <c r="L24" s="4">
        <v>1.6</v>
      </c>
      <c r="M24" s="4">
        <v>8.8000000000000007</v>
      </c>
      <c r="N24" s="4">
        <v>0</v>
      </c>
      <c r="O24" s="5">
        <f t="shared" si="1"/>
        <v>10.4</v>
      </c>
      <c r="P24" s="4">
        <v>2.1</v>
      </c>
      <c r="Q24" s="4">
        <v>7.4</v>
      </c>
      <c r="R24" s="4">
        <v>0</v>
      </c>
      <c r="S24" s="5">
        <f t="shared" si="2"/>
        <v>9.5</v>
      </c>
      <c r="T24" s="4">
        <v>2.2000000000000002</v>
      </c>
      <c r="U24" s="4">
        <v>6.15</v>
      </c>
      <c r="V24" s="4">
        <v>0</v>
      </c>
      <c r="W24" s="5">
        <f t="shared" si="3"/>
        <v>8.3500000000000014</v>
      </c>
      <c r="X24" s="5">
        <f t="shared" si="4"/>
        <v>39.35</v>
      </c>
    </row>
    <row r="25" spans="1:24" x14ac:dyDescent="0.25">
      <c r="A25" s="7" t="s">
        <v>206</v>
      </c>
      <c r="D25" t="s">
        <v>134</v>
      </c>
      <c r="E25">
        <v>2010</v>
      </c>
      <c r="F25" t="s">
        <v>44</v>
      </c>
      <c r="H25" s="4">
        <v>3</v>
      </c>
      <c r="I25" s="4">
        <v>8</v>
      </c>
      <c r="J25" s="4">
        <v>0</v>
      </c>
      <c r="K25" s="5">
        <f t="shared" si="0"/>
        <v>11</v>
      </c>
      <c r="L25" s="4">
        <v>1.1000000000000001</v>
      </c>
      <c r="M25" s="4">
        <v>7.55</v>
      </c>
      <c r="N25" s="4">
        <v>0</v>
      </c>
      <c r="O25" s="5">
        <f t="shared" si="1"/>
        <v>8.65</v>
      </c>
      <c r="P25" s="4">
        <v>3.1</v>
      </c>
      <c r="Q25" s="4">
        <v>6.95</v>
      </c>
      <c r="R25" s="4">
        <v>0</v>
      </c>
      <c r="S25" s="5">
        <f t="shared" si="2"/>
        <v>10.050000000000001</v>
      </c>
      <c r="T25" s="4">
        <v>2.5</v>
      </c>
      <c r="U25" s="4">
        <v>7.1</v>
      </c>
      <c r="V25" s="4">
        <v>0</v>
      </c>
      <c r="W25" s="5">
        <f t="shared" si="3"/>
        <v>9.6</v>
      </c>
      <c r="X25" s="5">
        <f t="shared" si="4"/>
        <v>39.299999999999997</v>
      </c>
    </row>
    <row r="26" spans="1:24" x14ac:dyDescent="0.25">
      <c r="A26" s="7" t="s">
        <v>207</v>
      </c>
      <c r="D26" t="s">
        <v>146</v>
      </c>
      <c r="E26">
        <v>2009</v>
      </c>
      <c r="F26" t="s">
        <v>89</v>
      </c>
      <c r="G26" t="s">
        <v>145</v>
      </c>
      <c r="H26" s="4">
        <v>0</v>
      </c>
      <c r="I26" s="4">
        <v>0</v>
      </c>
      <c r="J26" s="4">
        <v>0</v>
      </c>
      <c r="K26" s="5">
        <f t="shared" si="0"/>
        <v>0</v>
      </c>
      <c r="L26" s="4">
        <v>1.6</v>
      </c>
      <c r="M26" s="4">
        <v>9.15</v>
      </c>
      <c r="N26" s="4">
        <v>0</v>
      </c>
      <c r="O26" s="5">
        <f t="shared" si="1"/>
        <v>10.75</v>
      </c>
      <c r="P26" s="4">
        <v>2.2000000000000002</v>
      </c>
      <c r="Q26" s="4">
        <v>7.65</v>
      </c>
      <c r="R26" s="4">
        <v>0</v>
      </c>
      <c r="S26" s="5">
        <f t="shared" si="2"/>
        <v>9.8500000000000014</v>
      </c>
      <c r="T26" s="4">
        <v>2.4</v>
      </c>
      <c r="U26" s="4">
        <v>6.6</v>
      </c>
      <c r="V26" s="4">
        <v>0</v>
      </c>
      <c r="W26" s="5">
        <f t="shared" si="3"/>
        <v>9</v>
      </c>
      <c r="X26" s="5">
        <f t="shared" si="4"/>
        <v>29.6</v>
      </c>
    </row>
    <row r="27" spans="1:24" x14ac:dyDescent="0.25">
      <c r="A27" s="7" t="s">
        <v>208</v>
      </c>
      <c r="D27" t="s">
        <v>142</v>
      </c>
      <c r="E27">
        <v>2009</v>
      </c>
      <c r="F27" t="s">
        <v>89</v>
      </c>
      <c r="G27" t="s">
        <v>143</v>
      </c>
      <c r="H27" s="4">
        <v>0</v>
      </c>
      <c r="I27" s="4">
        <v>0</v>
      </c>
      <c r="J27" s="4">
        <v>0</v>
      </c>
      <c r="K27" s="5">
        <f t="shared" si="0"/>
        <v>0</v>
      </c>
      <c r="L27" s="4">
        <v>1</v>
      </c>
      <c r="M27" s="4">
        <v>9.1999999999999993</v>
      </c>
      <c r="N27" s="4">
        <v>3</v>
      </c>
      <c r="O27" s="5">
        <f t="shared" si="1"/>
        <v>7.1999999999999993</v>
      </c>
      <c r="P27" s="4">
        <v>2.9</v>
      </c>
      <c r="Q27" s="4">
        <v>7.75</v>
      </c>
      <c r="R27" s="4">
        <v>0</v>
      </c>
      <c r="S27" s="5">
        <f t="shared" si="2"/>
        <v>10.65</v>
      </c>
      <c r="T27" s="4">
        <v>2.8</v>
      </c>
      <c r="U27" s="4">
        <v>7.95</v>
      </c>
      <c r="V27" s="4">
        <v>0</v>
      </c>
      <c r="W27" s="5">
        <f t="shared" si="3"/>
        <v>10.75</v>
      </c>
      <c r="X27" s="5">
        <f t="shared" si="4"/>
        <v>28.6</v>
      </c>
    </row>
  </sheetData>
  <sortState ref="D7:X27">
    <sortCondition descending="1" ref="X7"/>
  </sortState>
  <pageMargins left="0.31496062992125984" right="0.31496062992125984" top="0.39370078740157483" bottom="0.39370078740157483" header="0" footer="0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view="pageLayout" zoomScale="70" zoomScaleNormal="100" zoomScalePageLayoutView="70" workbookViewId="0">
      <selection sqref="A1:X13"/>
    </sheetView>
  </sheetViews>
  <sheetFormatPr defaultRowHeight="15" x14ac:dyDescent="0.25"/>
  <cols>
    <col min="1" max="1" width="6.28515625" customWidth="1"/>
    <col min="2" max="2" width="7.28515625" hidden="1" customWidth="1"/>
    <col min="3" max="3" width="8.5703125" hidden="1" customWidth="1"/>
    <col min="4" max="4" width="18.5703125" customWidth="1"/>
    <col min="5" max="5" width="6.42578125" bestFit="1" customWidth="1"/>
    <col min="6" max="6" width="23.28515625" bestFit="1" customWidth="1"/>
    <col min="7" max="7" width="19.28515625" bestFit="1" customWidth="1"/>
    <col min="8" max="10" width="7" customWidth="1"/>
    <col min="11" max="11" width="8" customWidth="1"/>
    <col min="12" max="14" width="7" customWidth="1"/>
    <col min="15" max="15" width="8" customWidth="1"/>
    <col min="16" max="18" width="7" customWidth="1"/>
    <col min="19" max="19" width="8" customWidth="1"/>
    <col min="20" max="22" width="7" customWidth="1"/>
    <col min="23" max="24" width="8" customWidth="1"/>
  </cols>
  <sheetData>
    <row r="1" spans="1:24" ht="18.75" x14ac:dyDescent="0.3">
      <c r="D1" s="1" t="s">
        <v>162</v>
      </c>
    </row>
    <row r="2" spans="1:24" ht="18.75" x14ac:dyDescent="0.3">
      <c r="D2" s="1" t="s">
        <v>1</v>
      </c>
    </row>
    <row r="3" spans="1:24" ht="18.75" x14ac:dyDescent="0.3">
      <c r="D3" s="1" t="s">
        <v>80</v>
      </c>
    </row>
    <row r="6" spans="1:24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10</v>
      </c>
      <c r="M6" s="2" t="s">
        <v>11</v>
      </c>
      <c r="N6" s="2" t="s">
        <v>12</v>
      </c>
      <c r="O6" s="2" t="s">
        <v>14</v>
      </c>
      <c r="P6" s="2" t="s">
        <v>10</v>
      </c>
      <c r="Q6" s="2" t="s">
        <v>11</v>
      </c>
      <c r="R6" s="2" t="s">
        <v>12</v>
      </c>
      <c r="S6" s="2" t="s">
        <v>15</v>
      </c>
      <c r="T6" s="2" t="s">
        <v>10</v>
      </c>
      <c r="U6" s="2" t="s">
        <v>11</v>
      </c>
      <c r="V6" s="2" t="s">
        <v>12</v>
      </c>
      <c r="W6" s="2" t="s">
        <v>16</v>
      </c>
      <c r="X6" s="2" t="s">
        <v>17</v>
      </c>
    </row>
    <row r="7" spans="1:24" x14ac:dyDescent="0.25">
      <c r="A7" s="7" t="s">
        <v>188</v>
      </c>
      <c r="B7">
        <v>314425</v>
      </c>
      <c r="C7">
        <v>7791</v>
      </c>
      <c r="D7" t="s">
        <v>85</v>
      </c>
      <c r="E7">
        <v>2008</v>
      </c>
      <c r="F7" t="s">
        <v>27</v>
      </c>
      <c r="G7" t="s">
        <v>82</v>
      </c>
      <c r="H7" s="4">
        <v>2.4</v>
      </c>
      <c r="I7" s="4">
        <v>8.4499999999999993</v>
      </c>
      <c r="J7" s="4">
        <v>0</v>
      </c>
      <c r="K7" s="5">
        <f t="shared" ref="K7:K12" si="0">H7+I7-J7</f>
        <v>10.85</v>
      </c>
      <c r="L7" s="4">
        <v>2.1</v>
      </c>
      <c r="M7" s="4">
        <v>7.3</v>
      </c>
      <c r="N7" s="4">
        <v>0</v>
      </c>
      <c r="O7" s="5">
        <f t="shared" ref="O7:O12" si="1">L7+M7-N7</f>
        <v>9.4</v>
      </c>
      <c r="P7" s="4">
        <v>4</v>
      </c>
      <c r="Q7" s="4">
        <v>7.65</v>
      </c>
      <c r="R7" s="4">
        <v>0</v>
      </c>
      <c r="S7" s="5">
        <f t="shared" ref="S7:S12" si="2">P7+Q7-R7</f>
        <v>11.65</v>
      </c>
      <c r="T7" s="4">
        <v>2.7</v>
      </c>
      <c r="U7" s="4">
        <v>8.1999999999999993</v>
      </c>
      <c r="V7" s="4">
        <v>0</v>
      </c>
      <c r="W7" s="5">
        <f t="shared" ref="W7:W12" si="3">T7+U7-V7</f>
        <v>10.899999999999999</v>
      </c>
      <c r="X7" s="5">
        <f t="shared" ref="X7:X12" si="4">K7+O7+S7+W7</f>
        <v>42.8</v>
      </c>
    </row>
    <row r="8" spans="1:24" x14ac:dyDescent="0.25">
      <c r="A8" s="7" t="s">
        <v>189</v>
      </c>
      <c r="B8">
        <v>311339</v>
      </c>
      <c r="C8">
        <v>7791</v>
      </c>
      <c r="D8" t="s">
        <v>81</v>
      </c>
      <c r="E8">
        <v>2007</v>
      </c>
      <c r="F8" t="s">
        <v>27</v>
      </c>
      <c r="G8" t="s">
        <v>82</v>
      </c>
      <c r="H8" s="4">
        <v>2.4</v>
      </c>
      <c r="I8" s="4">
        <v>8.75</v>
      </c>
      <c r="J8" s="4">
        <v>0</v>
      </c>
      <c r="K8" s="5">
        <f t="shared" si="0"/>
        <v>11.15</v>
      </c>
      <c r="L8" s="4">
        <v>1.3</v>
      </c>
      <c r="M8" s="4">
        <v>7.95</v>
      </c>
      <c r="N8" s="4">
        <v>0</v>
      </c>
      <c r="O8" s="5">
        <f t="shared" si="1"/>
        <v>9.25</v>
      </c>
      <c r="P8" s="4">
        <v>2.9</v>
      </c>
      <c r="Q8" s="4">
        <v>7.65</v>
      </c>
      <c r="R8" s="4">
        <v>0</v>
      </c>
      <c r="S8" s="5">
        <f t="shared" si="2"/>
        <v>10.55</v>
      </c>
      <c r="T8" s="4">
        <v>2.8</v>
      </c>
      <c r="U8" s="4">
        <v>7.9</v>
      </c>
      <c r="V8" s="4">
        <v>0</v>
      </c>
      <c r="W8" s="5">
        <f t="shared" si="3"/>
        <v>10.7</v>
      </c>
      <c r="X8" s="5">
        <f t="shared" si="4"/>
        <v>41.65</v>
      </c>
    </row>
    <row r="9" spans="1:24" x14ac:dyDescent="0.25">
      <c r="A9" s="7" t="s">
        <v>190</v>
      </c>
      <c r="B9">
        <v>531096</v>
      </c>
      <c r="C9">
        <v>7791</v>
      </c>
      <c r="D9" t="s">
        <v>86</v>
      </c>
      <c r="E9">
        <v>2006</v>
      </c>
      <c r="F9" t="s">
        <v>27</v>
      </c>
      <c r="G9" t="s">
        <v>87</v>
      </c>
      <c r="H9" s="4">
        <v>2.4</v>
      </c>
      <c r="I9" s="4">
        <v>8.65</v>
      </c>
      <c r="J9" s="4">
        <v>0</v>
      </c>
      <c r="K9" s="5">
        <f t="shared" si="0"/>
        <v>11.05</v>
      </c>
      <c r="L9" s="4">
        <v>1.2</v>
      </c>
      <c r="M9" s="4">
        <v>8.35</v>
      </c>
      <c r="N9" s="4">
        <v>2</v>
      </c>
      <c r="O9" s="5">
        <f t="shared" si="1"/>
        <v>7.5499999999999989</v>
      </c>
      <c r="P9" s="4">
        <v>3.4</v>
      </c>
      <c r="Q9" s="4">
        <v>6.8</v>
      </c>
      <c r="R9" s="4">
        <v>0</v>
      </c>
      <c r="S9" s="5">
        <f t="shared" si="2"/>
        <v>10.199999999999999</v>
      </c>
      <c r="T9" s="4">
        <v>3</v>
      </c>
      <c r="U9" s="4">
        <v>8.1</v>
      </c>
      <c r="V9" s="4">
        <v>0</v>
      </c>
      <c r="W9" s="5">
        <f t="shared" si="3"/>
        <v>11.1</v>
      </c>
      <c r="X9" s="5">
        <f t="shared" si="4"/>
        <v>39.9</v>
      </c>
    </row>
    <row r="10" spans="1:24" x14ac:dyDescent="0.25">
      <c r="A10" s="7" t="s">
        <v>191</v>
      </c>
      <c r="B10">
        <v>802828</v>
      </c>
      <c r="C10">
        <v>7791</v>
      </c>
      <c r="D10" t="s">
        <v>90</v>
      </c>
      <c r="E10">
        <v>2005</v>
      </c>
      <c r="F10" t="s">
        <v>89</v>
      </c>
      <c r="G10" t="s">
        <v>91</v>
      </c>
      <c r="H10" s="4">
        <v>2</v>
      </c>
      <c r="I10" s="4">
        <v>9</v>
      </c>
      <c r="J10" s="4">
        <v>0</v>
      </c>
      <c r="K10" s="5">
        <f t="shared" si="0"/>
        <v>11</v>
      </c>
      <c r="L10" s="4">
        <v>1.1000000000000001</v>
      </c>
      <c r="M10" s="4">
        <v>5.95</v>
      </c>
      <c r="N10" s="4">
        <v>4</v>
      </c>
      <c r="O10" s="5">
        <f t="shared" si="1"/>
        <v>3.0500000000000007</v>
      </c>
      <c r="P10" s="4">
        <v>2.2000000000000002</v>
      </c>
      <c r="Q10" s="4">
        <v>7.8</v>
      </c>
      <c r="R10" s="4">
        <v>0</v>
      </c>
      <c r="S10" s="5">
        <f t="shared" si="2"/>
        <v>10</v>
      </c>
      <c r="T10" s="4">
        <v>2.7</v>
      </c>
      <c r="U10" s="4">
        <v>8.3000000000000007</v>
      </c>
      <c r="V10" s="4">
        <v>0</v>
      </c>
      <c r="W10" s="5">
        <f t="shared" si="3"/>
        <v>11</v>
      </c>
      <c r="X10" s="5">
        <f t="shared" si="4"/>
        <v>35.049999999999997</v>
      </c>
    </row>
    <row r="11" spans="1:24" x14ac:dyDescent="0.25">
      <c r="A11" s="7" t="s">
        <v>192</v>
      </c>
      <c r="B11">
        <v>166668</v>
      </c>
      <c r="C11">
        <v>7791</v>
      </c>
      <c r="D11" t="s">
        <v>88</v>
      </c>
      <c r="E11">
        <v>2004</v>
      </c>
      <c r="F11" t="s">
        <v>27</v>
      </c>
      <c r="G11" t="s">
        <v>82</v>
      </c>
      <c r="H11" s="4">
        <v>2</v>
      </c>
      <c r="I11" s="4">
        <v>8.65</v>
      </c>
      <c r="J11" s="4">
        <v>0</v>
      </c>
      <c r="K11" s="5">
        <f t="shared" si="0"/>
        <v>10.65</v>
      </c>
      <c r="L11" s="4">
        <v>0</v>
      </c>
      <c r="M11" s="4">
        <v>0</v>
      </c>
      <c r="N11" s="4">
        <v>0</v>
      </c>
      <c r="O11" s="5">
        <f t="shared" si="1"/>
        <v>0</v>
      </c>
      <c r="P11" s="4">
        <v>3.2</v>
      </c>
      <c r="Q11" s="4">
        <v>6.65</v>
      </c>
      <c r="R11" s="4">
        <v>0</v>
      </c>
      <c r="S11" s="5">
        <f t="shared" si="2"/>
        <v>9.8500000000000014</v>
      </c>
      <c r="T11" s="4">
        <v>2.6</v>
      </c>
      <c r="U11" s="4">
        <v>8.1</v>
      </c>
      <c r="V11" s="4">
        <v>0</v>
      </c>
      <c r="W11" s="5">
        <f t="shared" si="3"/>
        <v>10.7</v>
      </c>
      <c r="X11" s="5">
        <f t="shared" si="4"/>
        <v>31.2</v>
      </c>
    </row>
    <row r="12" spans="1:24" x14ac:dyDescent="0.25">
      <c r="A12" s="7" t="s">
        <v>193</v>
      </c>
      <c r="B12">
        <v>242565</v>
      </c>
      <c r="C12">
        <v>9680</v>
      </c>
      <c r="D12" t="s">
        <v>83</v>
      </c>
      <c r="E12">
        <v>1999</v>
      </c>
      <c r="F12" t="s">
        <v>27</v>
      </c>
      <c r="G12" t="s">
        <v>84</v>
      </c>
      <c r="H12" s="4">
        <v>0</v>
      </c>
      <c r="I12" s="4">
        <v>0</v>
      </c>
      <c r="J12" s="4">
        <v>0</v>
      </c>
      <c r="K12" s="5">
        <f t="shared" si="0"/>
        <v>0</v>
      </c>
      <c r="L12" s="4">
        <v>1.9</v>
      </c>
      <c r="M12" s="4">
        <v>8.1999999999999993</v>
      </c>
      <c r="N12" s="4">
        <v>0</v>
      </c>
      <c r="O12" s="5">
        <f t="shared" si="1"/>
        <v>10.1</v>
      </c>
      <c r="P12" s="4">
        <v>0</v>
      </c>
      <c r="Q12" s="4">
        <v>0</v>
      </c>
      <c r="R12" s="4">
        <v>0</v>
      </c>
      <c r="S12" s="5">
        <f t="shared" si="2"/>
        <v>0</v>
      </c>
      <c r="T12" s="4">
        <v>3</v>
      </c>
      <c r="U12" s="4">
        <v>7.6</v>
      </c>
      <c r="V12" s="4">
        <v>0</v>
      </c>
      <c r="W12" s="5">
        <f t="shared" si="3"/>
        <v>10.6</v>
      </c>
      <c r="X12" s="5">
        <f t="shared" si="4"/>
        <v>20.7</v>
      </c>
    </row>
    <row r="13" spans="1:24" x14ac:dyDescent="0.25">
      <c r="A13" s="7"/>
      <c r="H13" s="4"/>
      <c r="I13" s="4"/>
      <c r="J13" s="4"/>
      <c r="K13" s="5"/>
      <c r="L13" s="4"/>
      <c r="M13" s="4"/>
      <c r="N13" s="4"/>
      <c r="O13" s="5"/>
      <c r="P13" s="4"/>
      <c r="Q13" s="4"/>
      <c r="R13" s="4"/>
      <c r="S13" s="5"/>
      <c r="T13" s="4"/>
      <c r="U13" s="4"/>
      <c r="V13" s="4"/>
      <c r="W13" s="5"/>
      <c r="X13" s="5"/>
    </row>
    <row r="14" spans="1:24" x14ac:dyDescent="0.25">
      <c r="A14" s="7"/>
      <c r="H14" s="4"/>
      <c r="I14" s="4"/>
      <c r="J14" s="4"/>
      <c r="K14" s="5"/>
      <c r="L14" s="4"/>
      <c r="M14" s="4"/>
      <c r="N14" s="4"/>
      <c r="O14" s="5"/>
      <c r="P14" s="4"/>
      <c r="Q14" s="4"/>
      <c r="R14" s="4"/>
      <c r="S14" s="5"/>
      <c r="T14" s="4"/>
      <c r="U14" s="4"/>
      <c r="V14" s="4"/>
      <c r="W14" s="5"/>
      <c r="X14" s="5"/>
    </row>
    <row r="15" spans="1:24" x14ac:dyDescent="0.25">
      <c r="A15" s="7"/>
      <c r="H15" s="4"/>
      <c r="I15" s="4"/>
      <c r="J15" s="4"/>
      <c r="K15" s="5"/>
      <c r="L15" s="4"/>
      <c r="M15" s="4"/>
      <c r="N15" s="4"/>
      <c r="O15" s="5"/>
      <c r="P15" s="4"/>
      <c r="Q15" s="4"/>
      <c r="R15" s="4"/>
      <c r="S15" s="5"/>
      <c r="T15" s="4"/>
      <c r="U15" s="4"/>
      <c r="V15" s="4"/>
      <c r="W15" s="5"/>
      <c r="X15" s="5"/>
    </row>
    <row r="16" spans="1:24" x14ac:dyDescent="0.25">
      <c r="A16" s="7" t="s">
        <v>188</v>
      </c>
      <c r="B16">
        <v>314425</v>
      </c>
      <c r="C16">
        <v>7791</v>
      </c>
      <c r="D16" t="s">
        <v>230</v>
      </c>
      <c r="F16" t="s">
        <v>27</v>
      </c>
      <c r="G16" t="s">
        <v>84</v>
      </c>
      <c r="H16" s="4">
        <v>3.2</v>
      </c>
      <c r="I16" s="4">
        <v>8.85</v>
      </c>
      <c r="J16" s="4">
        <v>0</v>
      </c>
      <c r="K16" s="5">
        <f>H16+I16-J16</f>
        <v>12.05</v>
      </c>
      <c r="L16" s="4">
        <v>2.8</v>
      </c>
      <c r="M16" s="4">
        <v>6.6</v>
      </c>
      <c r="N16" s="4">
        <v>0</v>
      </c>
      <c r="O16" s="5">
        <f>L16+M16-N16</f>
        <v>9.3999999999999986</v>
      </c>
      <c r="P16" s="4">
        <v>4.5999999999999996</v>
      </c>
      <c r="Q16" s="4">
        <v>7.5</v>
      </c>
      <c r="R16" s="4">
        <v>0</v>
      </c>
      <c r="S16" s="5">
        <f>P16+Q16-R16</f>
        <v>12.1</v>
      </c>
      <c r="T16" s="4">
        <v>3.2</v>
      </c>
      <c r="U16" s="4">
        <v>8.6</v>
      </c>
      <c r="V16" s="4">
        <v>0</v>
      </c>
      <c r="W16" s="5">
        <f>T16+U16-V16</f>
        <v>11.8</v>
      </c>
      <c r="X16" s="5">
        <f>K16+O16+S16+W16</f>
        <v>45.349999999999994</v>
      </c>
    </row>
    <row r="17" spans="1:24" x14ac:dyDescent="0.25">
      <c r="A17" s="7" t="s">
        <v>189</v>
      </c>
      <c r="B17">
        <v>311339</v>
      </c>
      <c r="C17">
        <v>7791</v>
      </c>
      <c r="D17" t="s">
        <v>229</v>
      </c>
      <c r="F17" t="s">
        <v>27</v>
      </c>
      <c r="G17" t="s">
        <v>82</v>
      </c>
      <c r="H17" s="4">
        <v>2</v>
      </c>
      <c r="I17" s="4">
        <v>9</v>
      </c>
      <c r="J17" s="4">
        <v>0</v>
      </c>
      <c r="K17" s="5">
        <f>H17+I17-J17</f>
        <v>11</v>
      </c>
      <c r="L17" s="4">
        <v>0.8</v>
      </c>
      <c r="M17" s="4">
        <v>8.4</v>
      </c>
      <c r="N17" s="4">
        <v>0</v>
      </c>
      <c r="O17" s="5">
        <f>L17+M17-N17</f>
        <v>9.2000000000000011</v>
      </c>
      <c r="P17" s="4">
        <v>3</v>
      </c>
      <c r="Q17" s="4">
        <v>7.5</v>
      </c>
      <c r="R17" s="4">
        <v>0</v>
      </c>
      <c r="S17" s="5">
        <f>P17+Q17-R17</f>
        <v>10.5</v>
      </c>
      <c r="T17" s="4">
        <v>2.7</v>
      </c>
      <c r="U17" s="4">
        <v>7.6</v>
      </c>
      <c r="V17" s="4">
        <v>0</v>
      </c>
      <c r="W17" s="5">
        <f>T17+U17-V17</f>
        <v>10.3</v>
      </c>
      <c r="X17" s="5">
        <f>K17+O17+S17+W17</f>
        <v>41</v>
      </c>
    </row>
    <row r="18" spans="1:24" x14ac:dyDescent="0.25">
      <c r="A18" s="7" t="s">
        <v>190</v>
      </c>
      <c r="B18">
        <v>531096</v>
      </c>
      <c r="C18">
        <v>7791</v>
      </c>
      <c r="D18" t="s">
        <v>231</v>
      </c>
      <c r="F18" t="s">
        <v>27</v>
      </c>
      <c r="G18" t="s">
        <v>82</v>
      </c>
      <c r="H18" s="4">
        <v>0</v>
      </c>
      <c r="I18" s="4">
        <v>0</v>
      </c>
      <c r="J18" s="4">
        <v>0</v>
      </c>
      <c r="K18" s="5">
        <f>H18+I18-J18</f>
        <v>0</v>
      </c>
      <c r="L18" s="4">
        <v>0</v>
      </c>
      <c r="M18" s="4">
        <v>0</v>
      </c>
      <c r="N18" s="4">
        <v>0</v>
      </c>
      <c r="O18" s="5">
        <f>L18+M18-N18</f>
        <v>0</v>
      </c>
      <c r="P18" s="4">
        <v>3.7</v>
      </c>
      <c r="Q18" s="4">
        <v>7.65</v>
      </c>
      <c r="R18" s="4">
        <v>0</v>
      </c>
      <c r="S18" s="5">
        <f>P18+Q18-R18</f>
        <v>11.350000000000001</v>
      </c>
      <c r="T18" s="4">
        <v>3.7</v>
      </c>
      <c r="U18" s="4">
        <v>7.8</v>
      </c>
      <c r="V18" s="4">
        <v>0</v>
      </c>
      <c r="W18" s="5">
        <f>T18+U18-V18</f>
        <v>11.5</v>
      </c>
      <c r="X18" s="5">
        <f>K18+O18+S18+W18</f>
        <v>22.85</v>
      </c>
    </row>
    <row r="19" spans="1:24" x14ac:dyDescent="0.25">
      <c r="A19" s="7"/>
    </row>
    <row r="20" spans="1:24" x14ac:dyDescent="0.25">
      <c r="A20" s="7"/>
    </row>
    <row r="21" spans="1:24" x14ac:dyDescent="0.25">
      <c r="A21" s="7"/>
    </row>
    <row r="22" spans="1:24" x14ac:dyDescent="0.25">
      <c r="A22" s="7"/>
    </row>
    <row r="23" spans="1:24" x14ac:dyDescent="0.25">
      <c r="A23" s="7"/>
    </row>
    <row r="24" spans="1:24" x14ac:dyDescent="0.25">
      <c r="A24" s="7"/>
    </row>
    <row r="25" spans="1:24" x14ac:dyDescent="0.25">
      <c r="A25" s="7"/>
    </row>
    <row r="26" spans="1:24" x14ac:dyDescent="0.25">
      <c r="A26" s="7"/>
    </row>
    <row r="27" spans="1:24" x14ac:dyDescent="0.25">
      <c r="A27" s="7"/>
    </row>
    <row r="28" spans="1:24" x14ac:dyDescent="0.25">
      <c r="A28" s="7"/>
    </row>
    <row r="29" spans="1:24" x14ac:dyDescent="0.25">
      <c r="A29" s="7"/>
    </row>
    <row r="30" spans="1:24" x14ac:dyDescent="0.25">
      <c r="A30" s="7"/>
    </row>
    <row r="31" spans="1:24" x14ac:dyDescent="0.25">
      <c r="A31" s="7"/>
    </row>
    <row r="32" spans="1:24" x14ac:dyDescent="0.25">
      <c r="A32" s="7"/>
    </row>
    <row r="33" spans="1:1" x14ac:dyDescent="0.25">
      <c r="A33" s="7"/>
    </row>
    <row r="34" spans="1:1" x14ac:dyDescent="0.25">
      <c r="A34" s="7"/>
    </row>
    <row r="35" spans="1:1" x14ac:dyDescent="0.25">
      <c r="A35" s="7"/>
    </row>
    <row r="36" spans="1:1" x14ac:dyDescent="0.25">
      <c r="A36" s="7"/>
    </row>
    <row r="37" spans="1:1" x14ac:dyDescent="0.25">
      <c r="A37" s="7"/>
    </row>
    <row r="38" spans="1:1" x14ac:dyDescent="0.25">
      <c r="A38" s="7"/>
    </row>
    <row r="39" spans="1:1" x14ac:dyDescent="0.25">
      <c r="A39" s="7"/>
    </row>
    <row r="40" spans="1:1" x14ac:dyDescent="0.25">
      <c r="A40" s="7"/>
    </row>
    <row r="41" spans="1:1" x14ac:dyDescent="0.25">
      <c r="A41" s="7"/>
    </row>
    <row r="42" spans="1:1" x14ac:dyDescent="0.25">
      <c r="A42" s="7"/>
    </row>
    <row r="43" spans="1:1" x14ac:dyDescent="0.25">
      <c r="A43" s="7"/>
    </row>
    <row r="44" spans="1:1" x14ac:dyDescent="0.25">
      <c r="A44" s="7"/>
    </row>
  </sheetData>
  <sortState ref="D16:X18">
    <sortCondition descending="1" ref="X16"/>
  </sortState>
  <pageMargins left="0.7" right="0.7" top="0.78740157499999996" bottom="0.78740157499999996" header="0.3" footer="0.3"/>
  <pageSetup paperSize="9" scale="6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view="pageLayout" topLeftCell="A2" zoomScale="70" zoomScaleNormal="100" zoomScalePageLayoutView="70" workbookViewId="0">
      <selection activeCell="V12" sqref="V12"/>
    </sheetView>
  </sheetViews>
  <sheetFormatPr defaultRowHeight="15" x14ac:dyDescent="0.25"/>
  <cols>
    <col min="1" max="1" width="6.28515625" customWidth="1"/>
    <col min="2" max="2" width="7.28515625" hidden="1" customWidth="1"/>
    <col min="3" max="3" width="8.5703125" hidden="1" customWidth="1"/>
    <col min="4" max="4" width="18.5703125" customWidth="1"/>
    <col min="5" max="5" width="6.42578125" bestFit="1" customWidth="1"/>
    <col min="6" max="6" width="23.28515625" bestFit="1" customWidth="1"/>
    <col min="7" max="7" width="19.28515625" bestFit="1" customWidth="1"/>
    <col min="8" max="10" width="7" customWidth="1"/>
    <col min="11" max="11" width="8" customWidth="1"/>
    <col min="12" max="14" width="7" customWidth="1"/>
    <col min="15" max="15" width="8" customWidth="1"/>
    <col min="16" max="18" width="7" customWidth="1"/>
    <col min="19" max="19" width="8" customWidth="1"/>
    <col min="20" max="22" width="7" customWidth="1"/>
    <col min="23" max="24" width="8" customWidth="1"/>
  </cols>
  <sheetData>
    <row r="1" spans="1:24" ht="18.75" x14ac:dyDescent="0.3">
      <c r="D1" s="1" t="s">
        <v>162</v>
      </c>
    </row>
    <row r="2" spans="1:24" ht="18.75" x14ac:dyDescent="0.3">
      <c r="D2" s="1" t="s">
        <v>1</v>
      </c>
    </row>
    <row r="3" spans="1:24" ht="18.75" x14ac:dyDescent="0.3">
      <c r="D3" s="1" t="s">
        <v>80</v>
      </c>
    </row>
    <row r="6" spans="1:24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10</v>
      </c>
      <c r="M6" s="2" t="s">
        <v>11</v>
      </c>
      <c r="N6" s="2" t="s">
        <v>12</v>
      </c>
      <c r="O6" s="2" t="s">
        <v>14</v>
      </c>
      <c r="P6" s="2" t="s">
        <v>10</v>
      </c>
      <c r="Q6" s="2" t="s">
        <v>11</v>
      </c>
      <c r="R6" s="2" t="s">
        <v>12</v>
      </c>
      <c r="S6" s="2" t="s">
        <v>15</v>
      </c>
      <c r="T6" s="2" t="s">
        <v>10</v>
      </c>
      <c r="U6" s="2" t="s">
        <v>11</v>
      </c>
      <c r="V6" s="2" t="s">
        <v>12</v>
      </c>
      <c r="W6" s="2" t="s">
        <v>16</v>
      </c>
      <c r="X6" s="2" t="s">
        <v>17</v>
      </c>
    </row>
    <row r="7" spans="1:24" x14ac:dyDescent="0.25">
      <c r="A7" s="7" t="s">
        <v>188</v>
      </c>
      <c r="B7">
        <v>314425</v>
      </c>
      <c r="C7">
        <v>7791</v>
      </c>
      <c r="D7" t="s">
        <v>81</v>
      </c>
      <c r="E7">
        <v>2007</v>
      </c>
      <c r="F7" t="s">
        <v>27</v>
      </c>
      <c r="G7" t="s">
        <v>82</v>
      </c>
      <c r="H7" s="4">
        <v>2.4</v>
      </c>
      <c r="I7" s="4">
        <v>8.75</v>
      </c>
      <c r="J7" s="4">
        <v>0</v>
      </c>
      <c r="K7" s="5">
        <f t="shared" ref="K7:K11" si="0">H7+I7-J7</f>
        <v>11.15</v>
      </c>
      <c r="L7" s="4">
        <v>1.3</v>
      </c>
      <c r="M7" s="4">
        <v>7.95</v>
      </c>
      <c r="N7" s="4">
        <v>0</v>
      </c>
      <c r="O7" s="5">
        <f t="shared" ref="O7:O11" si="1">L7+M7-N7</f>
        <v>9.25</v>
      </c>
      <c r="P7" s="4">
        <v>2.9</v>
      </c>
      <c r="Q7" s="4">
        <v>7.65</v>
      </c>
      <c r="R7" s="4">
        <v>0</v>
      </c>
      <c r="S7" s="5">
        <f t="shared" ref="S7:S11" si="2">P7+Q7-R7</f>
        <v>10.55</v>
      </c>
      <c r="T7" s="4">
        <v>2.8</v>
      </c>
      <c r="U7" s="4">
        <v>7.9</v>
      </c>
      <c r="V7" s="4">
        <v>0</v>
      </c>
      <c r="W7" s="5">
        <f t="shared" ref="W7:W11" si="3">T7+U7-V7</f>
        <v>10.7</v>
      </c>
      <c r="X7" s="5">
        <f t="shared" ref="X7:X11" si="4">K7+O7+S7+W7</f>
        <v>41.65</v>
      </c>
    </row>
    <row r="8" spans="1:24" x14ac:dyDescent="0.25">
      <c r="A8" s="7" t="s">
        <v>189</v>
      </c>
      <c r="B8">
        <v>311339</v>
      </c>
      <c r="C8">
        <v>7791</v>
      </c>
      <c r="D8" t="s">
        <v>83</v>
      </c>
      <c r="E8">
        <v>1999</v>
      </c>
      <c r="F8" t="s">
        <v>27</v>
      </c>
      <c r="G8" t="s">
        <v>84</v>
      </c>
      <c r="H8" s="4">
        <v>0</v>
      </c>
      <c r="I8" s="4">
        <v>0</v>
      </c>
      <c r="J8" s="4">
        <v>0</v>
      </c>
      <c r="K8" s="5">
        <f t="shared" si="0"/>
        <v>0</v>
      </c>
      <c r="L8" s="4">
        <v>1.9</v>
      </c>
      <c r="M8" s="4">
        <v>8.1999999999999993</v>
      </c>
      <c r="N8" s="4">
        <v>0</v>
      </c>
      <c r="O8" s="5">
        <f t="shared" si="1"/>
        <v>10.1</v>
      </c>
      <c r="P8" s="4">
        <v>0</v>
      </c>
      <c r="Q8" s="4">
        <v>0</v>
      </c>
      <c r="R8" s="4">
        <v>0</v>
      </c>
      <c r="S8" s="5">
        <f t="shared" si="2"/>
        <v>0</v>
      </c>
      <c r="T8" s="4">
        <v>3</v>
      </c>
      <c r="U8" s="4">
        <v>7.6</v>
      </c>
      <c r="V8" s="4">
        <v>0</v>
      </c>
      <c r="W8" s="5">
        <f t="shared" si="3"/>
        <v>10.6</v>
      </c>
      <c r="X8" s="5">
        <f t="shared" si="4"/>
        <v>20.7</v>
      </c>
    </row>
    <row r="9" spans="1:24" x14ac:dyDescent="0.25">
      <c r="A9" s="7" t="s">
        <v>190</v>
      </c>
      <c r="B9">
        <v>531096</v>
      </c>
      <c r="C9">
        <v>7791</v>
      </c>
      <c r="D9" t="s">
        <v>85</v>
      </c>
      <c r="E9">
        <v>2008</v>
      </c>
      <c r="F9" t="s">
        <v>27</v>
      </c>
      <c r="G9" t="s">
        <v>82</v>
      </c>
      <c r="H9" s="4">
        <v>2.4</v>
      </c>
      <c r="I9" s="4">
        <v>8.4499999999999993</v>
      </c>
      <c r="J9" s="4">
        <v>0</v>
      </c>
      <c r="K9" s="5">
        <f t="shared" si="0"/>
        <v>10.85</v>
      </c>
      <c r="L9" s="4">
        <v>2.1</v>
      </c>
      <c r="M9" s="4">
        <v>7.3</v>
      </c>
      <c r="N9" s="4">
        <v>0</v>
      </c>
      <c r="O9" s="5">
        <f t="shared" si="1"/>
        <v>9.4</v>
      </c>
      <c r="P9" s="4">
        <v>4</v>
      </c>
      <c r="Q9" s="4">
        <v>7.65</v>
      </c>
      <c r="R9" s="4">
        <v>0</v>
      </c>
      <c r="S9" s="5">
        <f t="shared" si="2"/>
        <v>11.65</v>
      </c>
      <c r="T9" s="4">
        <v>2.7</v>
      </c>
      <c r="U9" s="4">
        <v>8.1999999999999993</v>
      </c>
      <c r="V9" s="4">
        <v>0</v>
      </c>
      <c r="W9" s="5">
        <f t="shared" si="3"/>
        <v>10.899999999999999</v>
      </c>
      <c r="X9" s="5">
        <f t="shared" si="4"/>
        <v>42.8</v>
      </c>
    </row>
    <row r="10" spans="1:24" x14ac:dyDescent="0.25">
      <c r="A10" s="7" t="s">
        <v>191</v>
      </c>
      <c r="B10">
        <v>802828</v>
      </c>
      <c r="C10">
        <v>7791</v>
      </c>
      <c r="D10" t="s">
        <v>86</v>
      </c>
      <c r="E10">
        <v>2006</v>
      </c>
      <c r="F10" t="s">
        <v>27</v>
      </c>
      <c r="G10" t="s">
        <v>87</v>
      </c>
      <c r="H10" s="4">
        <v>2.4</v>
      </c>
      <c r="I10" s="4">
        <v>8.65</v>
      </c>
      <c r="J10" s="4">
        <v>0</v>
      </c>
      <c r="K10" s="5">
        <f t="shared" si="0"/>
        <v>11.05</v>
      </c>
      <c r="L10" s="4">
        <v>1.2</v>
      </c>
      <c r="M10" s="4">
        <v>8.35</v>
      </c>
      <c r="N10" s="4">
        <v>2</v>
      </c>
      <c r="O10" s="5">
        <f t="shared" si="1"/>
        <v>7.5499999999999989</v>
      </c>
      <c r="P10" s="4">
        <v>3.4</v>
      </c>
      <c r="Q10" s="4">
        <v>6.8</v>
      </c>
      <c r="R10" s="4">
        <v>0</v>
      </c>
      <c r="S10" s="5">
        <f t="shared" si="2"/>
        <v>10.199999999999999</v>
      </c>
      <c r="T10" s="4">
        <v>3</v>
      </c>
      <c r="U10" s="4">
        <v>8.1</v>
      </c>
      <c r="V10" s="4">
        <v>0</v>
      </c>
      <c r="W10" s="5">
        <f t="shared" si="3"/>
        <v>11.1</v>
      </c>
      <c r="X10" s="5">
        <f t="shared" si="4"/>
        <v>39.9</v>
      </c>
    </row>
    <row r="11" spans="1:24" x14ac:dyDescent="0.25">
      <c r="A11" s="7" t="s">
        <v>192</v>
      </c>
      <c r="B11">
        <v>166668</v>
      </c>
      <c r="C11">
        <v>7791</v>
      </c>
      <c r="D11" t="s">
        <v>88</v>
      </c>
      <c r="E11">
        <v>2004</v>
      </c>
      <c r="F11" t="s">
        <v>27</v>
      </c>
      <c r="G11" t="s">
        <v>82</v>
      </c>
      <c r="H11" s="4">
        <v>2</v>
      </c>
      <c r="I11" s="4">
        <v>8.65</v>
      </c>
      <c r="J11" s="4">
        <v>0</v>
      </c>
      <c r="K11" s="5">
        <f t="shared" si="0"/>
        <v>10.65</v>
      </c>
      <c r="L11" s="4">
        <v>0</v>
      </c>
      <c r="M11" s="4">
        <v>0</v>
      </c>
      <c r="N11" s="4">
        <v>0</v>
      </c>
      <c r="O11" s="5">
        <f t="shared" si="1"/>
        <v>0</v>
      </c>
      <c r="P11" s="4">
        <v>3.2</v>
      </c>
      <c r="Q11" s="4">
        <v>6.65</v>
      </c>
      <c r="R11" s="4">
        <v>0</v>
      </c>
      <c r="S11" s="5">
        <f t="shared" si="2"/>
        <v>9.8500000000000014</v>
      </c>
      <c r="T11" s="4">
        <v>2.6</v>
      </c>
      <c r="U11" s="4">
        <v>8.1</v>
      </c>
      <c r="V11" s="4">
        <v>0</v>
      </c>
      <c r="W11" s="5">
        <f t="shared" si="3"/>
        <v>10.7</v>
      </c>
      <c r="X11" s="5">
        <f t="shared" si="4"/>
        <v>31.2</v>
      </c>
    </row>
    <row r="12" spans="1:24" x14ac:dyDescent="0.25">
      <c r="A12" s="7" t="s">
        <v>193</v>
      </c>
      <c r="B12">
        <v>242565</v>
      </c>
      <c r="C12">
        <v>9680</v>
      </c>
      <c r="D12" t="s">
        <v>90</v>
      </c>
      <c r="E12">
        <v>2005</v>
      </c>
      <c r="F12" t="s">
        <v>89</v>
      </c>
      <c r="G12" t="s">
        <v>91</v>
      </c>
      <c r="H12" s="4">
        <v>2</v>
      </c>
      <c r="I12" s="4">
        <v>9</v>
      </c>
      <c r="J12" s="4">
        <v>0</v>
      </c>
      <c r="K12" s="5">
        <f t="shared" ref="K12" si="5">H12+I12-J12</f>
        <v>11</v>
      </c>
      <c r="L12" s="4">
        <v>1.1000000000000001</v>
      </c>
      <c r="M12" s="4">
        <v>5.95</v>
      </c>
      <c r="N12" s="4">
        <v>4</v>
      </c>
      <c r="O12" s="5">
        <f t="shared" ref="O12" si="6">L12+M12-N12</f>
        <v>3.0500000000000007</v>
      </c>
      <c r="P12" s="4">
        <v>2.2000000000000002</v>
      </c>
      <c r="Q12" s="4">
        <v>7.8</v>
      </c>
      <c r="R12" s="4">
        <v>0</v>
      </c>
      <c r="S12" s="5">
        <f t="shared" ref="S12" si="7">P12+Q12-R12</f>
        <v>10</v>
      </c>
      <c r="T12" s="4">
        <v>2.7</v>
      </c>
      <c r="U12" s="4">
        <v>8.3000000000000007</v>
      </c>
      <c r="V12" s="4">
        <v>0</v>
      </c>
      <c r="W12" s="5">
        <f t="shared" ref="W12" si="8">T12+U12-V12</f>
        <v>11</v>
      </c>
      <c r="X12" s="5">
        <f t="shared" ref="X12" si="9">K12+O12+S12+W12</f>
        <v>35.049999999999997</v>
      </c>
    </row>
    <row r="13" spans="1:24" x14ac:dyDescent="0.25">
      <c r="A13" s="7"/>
      <c r="H13" s="4"/>
      <c r="I13" s="4"/>
      <c r="J13" s="4"/>
      <c r="K13" s="5"/>
      <c r="L13" s="4"/>
      <c r="M13" s="4"/>
      <c r="N13" s="4"/>
      <c r="O13" s="5"/>
      <c r="P13" s="4"/>
      <c r="Q13" s="4"/>
      <c r="R13" s="4"/>
      <c r="S13" s="5"/>
      <c r="T13" s="4"/>
      <c r="U13" s="4"/>
      <c r="V13" s="4"/>
      <c r="W13" s="5"/>
      <c r="X13" s="5"/>
    </row>
    <row r="14" spans="1:24" x14ac:dyDescent="0.25">
      <c r="A14" s="7"/>
      <c r="H14" s="4"/>
      <c r="I14" s="4"/>
      <c r="J14" s="4"/>
      <c r="K14" s="5"/>
      <c r="L14" s="4"/>
      <c r="M14" s="4"/>
      <c r="N14" s="4"/>
      <c r="O14" s="5"/>
      <c r="P14" s="4"/>
      <c r="Q14" s="4"/>
      <c r="R14" s="4"/>
      <c r="S14" s="5"/>
      <c r="T14" s="4"/>
      <c r="U14" s="4"/>
      <c r="V14" s="4"/>
      <c r="W14" s="5"/>
      <c r="X14" s="5"/>
    </row>
    <row r="15" spans="1:24" x14ac:dyDescent="0.25">
      <c r="A15" s="7"/>
      <c r="H15" s="4"/>
      <c r="I15" s="4"/>
      <c r="J15" s="4"/>
      <c r="K15" s="5"/>
      <c r="L15" s="4"/>
      <c r="M15" s="4"/>
      <c r="N15" s="4"/>
      <c r="O15" s="5"/>
      <c r="P15" s="4"/>
      <c r="Q15" s="4"/>
      <c r="R15" s="4"/>
      <c r="S15" s="5"/>
      <c r="T15" s="4"/>
      <c r="U15" s="4"/>
      <c r="V15" s="4"/>
      <c r="W15" s="5"/>
      <c r="X15" s="5"/>
    </row>
    <row r="16" spans="1:24" x14ac:dyDescent="0.25">
      <c r="A16" s="7" t="s">
        <v>188</v>
      </c>
      <c r="B16">
        <v>314425</v>
      </c>
      <c r="C16">
        <v>7791</v>
      </c>
      <c r="D16" t="s">
        <v>229</v>
      </c>
      <c r="F16" t="s">
        <v>27</v>
      </c>
      <c r="G16" t="s">
        <v>82</v>
      </c>
      <c r="H16" s="4">
        <v>2</v>
      </c>
      <c r="I16" s="4">
        <v>9</v>
      </c>
      <c r="J16" s="4">
        <v>0</v>
      </c>
      <c r="K16" s="5">
        <f t="shared" ref="K16:K18" si="10">H16+I16-J16</f>
        <v>11</v>
      </c>
      <c r="L16" s="4">
        <v>0.8</v>
      </c>
      <c r="M16" s="4">
        <v>8.4</v>
      </c>
      <c r="N16" s="4">
        <v>0</v>
      </c>
      <c r="O16" s="5">
        <f t="shared" ref="O16:O18" si="11">L16+M16-N16</f>
        <v>9.2000000000000011</v>
      </c>
      <c r="P16" s="4">
        <v>3</v>
      </c>
      <c r="Q16" s="4">
        <v>7.5</v>
      </c>
      <c r="R16" s="4">
        <v>0</v>
      </c>
      <c r="S16" s="5">
        <f t="shared" ref="S16:S18" si="12">P16+Q16-R16</f>
        <v>10.5</v>
      </c>
      <c r="T16" s="4">
        <v>2.7</v>
      </c>
      <c r="U16" s="4">
        <v>7.6</v>
      </c>
      <c r="V16" s="4">
        <v>0</v>
      </c>
      <c r="W16" s="5">
        <f t="shared" ref="W16:W18" si="13">T16+U16-V16</f>
        <v>10.3</v>
      </c>
      <c r="X16" s="5">
        <f t="shared" ref="X16:X18" si="14">K16+O16+S16+W16</f>
        <v>41</v>
      </c>
    </row>
    <row r="17" spans="1:24" x14ac:dyDescent="0.25">
      <c r="A17" s="7" t="s">
        <v>189</v>
      </c>
      <c r="B17">
        <v>311339</v>
      </c>
      <c r="C17">
        <v>7791</v>
      </c>
      <c r="D17" t="s">
        <v>230</v>
      </c>
      <c r="F17" t="s">
        <v>27</v>
      </c>
      <c r="G17" t="s">
        <v>84</v>
      </c>
      <c r="H17" s="4">
        <v>3.2</v>
      </c>
      <c r="I17" s="4">
        <v>8.85</v>
      </c>
      <c r="J17" s="4">
        <v>0</v>
      </c>
      <c r="K17" s="5">
        <f t="shared" si="10"/>
        <v>12.05</v>
      </c>
      <c r="L17" s="4">
        <v>2.8</v>
      </c>
      <c r="M17" s="4">
        <v>6.6</v>
      </c>
      <c r="N17" s="4">
        <v>0</v>
      </c>
      <c r="O17" s="5">
        <f t="shared" si="11"/>
        <v>9.3999999999999986</v>
      </c>
      <c r="P17" s="4">
        <v>4.5999999999999996</v>
      </c>
      <c r="Q17" s="4">
        <v>7.5</v>
      </c>
      <c r="R17" s="4">
        <v>0</v>
      </c>
      <c r="S17" s="5">
        <f t="shared" si="12"/>
        <v>12.1</v>
      </c>
      <c r="T17" s="4">
        <v>3.2</v>
      </c>
      <c r="U17" s="4">
        <v>8.6</v>
      </c>
      <c r="V17" s="4">
        <v>0</v>
      </c>
      <c r="W17" s="5">
        <f t="shared" si="13"/>
        <v>11.8</v>
      </c>
      <c r="X17" s="5">
        <f t="shared" si="14"/>
        <v>45.349999999999994</v>
      </c>
    </row>
    <row r="18" spans="1:24" x14ac:dyDescent="0.25">
      <c r="A18" s="7" t="s">
        <v>190</v>
      </c>
      <c r="B18">
        <v>531096</v>
      </c>
      <c r="C18">
        <v>7791</v>
      </c>
      <c r="D18" t="s">
        <v>231</v>
      </c>
      <c r="F18" t="s">
        <v>27</v>
      </c>
      <c r="G18" t="s">
        <v>82</v>
      </c>
      <c r="H18" s="4">
        <v>0</v>
      </c>
      <c r="I18" s="4">
        <v>0</v>
      </c>
      <c r="J18" s="4">
        <v>0</v>
      </c>
      <c r="K18" s="5">
        <f t="shared" si="10"/>
        <v>0</v>
      </c>
      <c r="L18" s="4">
        <v>0</v>
      </c>
      <c r="M18" s="4">
        <v>0</v>
      </c>
      <c r="N18" s="4">
        <v>0</v>
      </c>
      <c r="O18" s="5">
        <f t="shared" si="11"/>
        <v>0</v>
      </c>
      <c r="P18" s="4">
        <v>3.7</v>
      </c>
      <c r="Q18" s="4">
        <v>7.65</v>
      </c>
      <c r="R18" s="4">
        <v>0</v>
      </c>
      <c r="S18" s="5">
        <f t="shared" si="12"/>
        <v>11.350000000000001</v>
      </c>
      <c r="T18" s="4">
        <v>3.7</v>
      </c>
      <c r="U18" s="4">
        <v>7.8</v>
      </c>
      <c r="V18" s="4">
        <v>0</v>
      </c>
      <c r="W18" s="5">
        <f t="shared" si="13"/>
        <v>11.5</v>
      </c>
      <c r="X18" s="5">
        <f t="shared" si="14"/>
        <v>22.85</v>
      </c>
    </row>
    <row r="19" spans="1:24" x14ac:dyDescent="0.25">
      <c r="A19" s="7"/>
    </row>
    <row r="20" spans="1:24" x14ac:dyDescent="0.25">
      <c r="A20" s="7"/>
    </row>
    <row r="21" spans="1:24" x14ac:dyDescent="0.25">
      <c r="A21" s="7"/>
    </row>
    <row r="22" spans="1:24" x14ac:dyDescent="0.25">
      <c r="A22" s="7"/>
    </row>
    <row r="23" spans="1:24" x14ac:dyDescent="0.25">
      <c r="A23" s="7"/>
    </row>
    <row r="24" spans="1:24" x14ac:dyDescent="0.25">
      <c r="A24" s="7"/>
    </row>
    <row r="25" spans="1:24" x14ac:dyDescent="0.25">
      <c r="A25" s="7"/>
    </row>
    <row r="26" spans="1:24" x14ac:dyDescent="0.25">
      <c r="A26" s="7"/>
    </row>
    <row r="27" spans="1:24" x14ac:dyDescent="0.25">
      <c r="A27" s="7"/>
    </row>
    <row r="28" spans="1:24" x14ac:dyDescent="0.25">
      <c r="A28" s="7"/>
    </row>
    <row r="29" spans="1:24" x14ac:dyDescent="0.25">
      <c r="A29" s="7"/>
    </row>
    <row r="30" spans="1:24" x14ac:dyDescent="0.25">
      <c r="A30" s="7"/>
    </row>
    <row r="31" spans="1:24" x14ac:dyDescent="0.25">
      <c r="A31" s="7"/>
    </row>
    <row r="32" spans="1:24" x14ac:dyDescent="0.25">
      <c r="A32" s="7"/>
    </row>
    <row r="33" spans="1:1" x14ac:dyDescent="0.25">
      <c r="A33" s="7"/>
    </row>
    <row r="34" spans="1:1" x14ac:dyDescent="0.25">
      <c r="A34" s="7"/>
    </row>
    <row r="35" spans="1:1" x14ac:dyDescent="0.25">
      <c r="A35" s="7"/>
    </row>
    <row r="36" spans="1:1" x14ac:dyDescent="0.25">
      <c r="A36" s="7"/>
    </row>
    <row r="37" spans="1:1" x14ac:dyDescent="0.25">
      <c r="A37" s="7"/>
    </row>
    <row r="38" spans="1:1" x14ac:dyDescent="0.25">
      <c r="A38" s="7"/>
    </row>
    <row r="39" spans="1:1" x14ac:dyDescent="0.25">
      <c r="A39" s="7"/>
    </row>
    <row r="40" spans="1:1" x14ac:dyDescent="0.25">
      <c r="A40" s="7"/>
    </row>
    <row r="41" spans="1:1" x14ac:dyDescent="0.25">
      <c r="A41" s="7"/>
    </row>
    <row r="42" spans="1:1" x14ac:dyDescent="0.25">
      <c r="A42" s="7"/>
    </row>
    <row r="43" spans="1:1" x14ac:dyDescent="0.25">
      <c r="A43" s="7"/>
    </row>
    <row r="44" spans="1:1" x14ac:dyDescent="0.25">
      <c r="A44" s="7"/>
    </row>
  </sheetData>
  <pageMargins left="0.7" right="0.7" top="0.78740157499999996" bottom="0.78740157499999996" header="0.3" footer="0.3"/>
  <pageSetup paperSize="9" scale="66" orientation="landscape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9"/>
  <sheetViews>
    <sheetView view="pageLayout" zoomScale="85" zoomScaleNormal="100" zoomScalePageLayoutView="85" workbookViewId="0">
      <selection sqref="A1:X19"/>
    </sheetView>
  </sheetViews>
  <sheetFormatPr defaultRowHeight="15" x14ac:dyDescent="0.25"/>
  <cols>
    <col min="1" max="1" width="6.7109375" bestFit="1" customWidth="1"/>
    <col min="2" max="3" width="10" hidden="1" customWidth="1"/>
    <col min="4" max="4" width="17.7109375" customWidth="1"/>
    <col min="5" max="5" width="8" customWidth="1"/>
    <col min="6" max="6" width="12" bestFit="1" customWidth="1"/>
    <col min="7" max="7" width="24.5703125" bestFit="1" customWidth="1"/>
    <col min="8" max="10" width="7" customWidth="1"/>
    <col min="11" max="11" width="8" customWidth="1"/>
    <col min="12" max="14" width="7" customWidth="1"/>
    <col min="15" max="15" width="8" customWidth="1"/>
    <col min="16" max="18" width="7" customWidth="1"/>
    <col min="19" max="19" width="8" customWidth="1"/>
    <col min="20" max="22" width="7" customWidth="1"/>
    <col min="23" max="24" width="8" customWidth="1"/>
    <col min="25" max="25" width="30" hidden="1" customWidth="1"/>
    <col min="26" max="26" width="8" customWidth="1"/>
    <col min="27" max="27" width="20" customWidth="1"/>
    <col min="28" max="28" width="8" customWidth="1"/>
    <col min="29" max="29" width="30" hidden="1" customWidth="1"/>
  </cols>
  <sheetData>
    <row r="1" spans="1:29" ht="18.75" x14ac:dyDescent="0.3">
      <c r="D1" s="1" t="s">
        <v>0</v>
      </c>
    </row>
    <row r="2" spans="1:29" ht="18.75" x14ac:dyDescent="0.3">
      <c r="D2" s="1" t="s">
        <v>1</v>
      </c>
    </row>
    <row r="3" spans="1:29" ht="18.75" x14ac:dyDescent="0.3">
      <c r="D3" s="1" t="s">
        <v>92</v>
      </c>
    </row>
    <row r="6" spans="1:29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10</v>
      </c>
      <c r="M6" s="2" t="s">
        <v>11</v>
      </c>
      <c r="N6" s="2" t="s">
        <v>12</v>
      </c>
      <c r="O6" s="2" t="s">
        <v>14</v>
      </c>
      <c r="P6" s="2" t="s">
        <v>10</v>
      </c>
      <c r="Q6" s="2" t="s">
        <v>11</v>
      </c>
      <c r="R6" s="2" t="s">
        <v>12</v>
      </c>
      <c r="S6" s="2" t="s">
        <v>15</v>
      </c>
      <c r="T6" s="2" t="s">
        <v>10</v>
      </c>
      <c r="U6" s="2" t="s">
        <v>11</v>
      </c>
      <c r="V6" s="2" t="s">
        <v>12</v>
      </c>
      <c r="W6" s="2" t="s">
        <v>16</v>
      </c>
      <c r="X6" s="2" t="s">
        <v>17</v>
      </c>
      <c r="Y6" s="2" t="s">
        <v>18</v>
      </c>
      <c r="Z6" s="2" t="s">
        <v>19</v>
      </c>
      <c r="AA6" s="2" t="s">
        <v>20</v>
      </c>
      <c r="AB6" s="2" t="s">
        <v>21</v>
      </c>
      <c r="AC6" s="2" t="s">
        <v>22</v>
      </c>
    </row>
    <row r="7" spans="1:29" x14ac:dyDescent="0.25">
      <c r="A7" s="3" t="s">
        <v>188</v>
      </c>
      <c r="B7" s="3">
        <v>2022</v>
      </c>
      <c r="C7" s="3">
        <v>7791</v>
      </c>
      <c r="D7" s="3" t="s">
        <v>27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>
        <f>X14</f>
        <v>127.04999999999998</v>
      </c>
      <c r="AA7" t="str">
        <f>D7</f>
        <v>GK Vítkovice</v>
      </c>
      <c r="AB7">
        <v>1</v>
      </c>
    </row>
    <row r="8" spans="1:29" x14ac:dyDescent="0.25">
      <c r="B8">
        <v>480875</v>
      </c>
      <c r="C8">
        <v>7791</v>
      </c>
      <c r="D8" t="str">
        <f>'Šelong III. liga'!D7</f>
        <v>Kociánová Veronika</v>
      </c>
      <c r="E8">
        <f>'Šelong III. liga'!E7</f>
        <v>2008</v>
      </c>
      <c r="F8" t="str">
        <f>'Šelong III. liga'!F7</f>
        <v>GK Vítkovice</v>
      </c>
      <c r="G8" t="str">
        <f>'Šelong III. liga'!G7</f>
        <v>Uhrová, Válová</v>
      </c>
      <c r="H8" s="4">
        <f>'Šelong III. liga'!H7</f>
        <v>2</v>
      </c>
      <c r="I8" s="4">
        <f>'Šelong III. liga'!I7</f>
        <v>8.35</v>
      </c>
      <c r="J8" s="4">
        <f>'Šelong III. liga'!J7</f>
        <v>0</v>
      </c>
      <c r="K8" s="8">
        <f>'Šelong III. liga'!K7</f>
        <v>10.35</v>
      </c>
      <c r="L8" s="4">
        <f>'Šelong III. liga'!L7</f>
        <v>2.5</v>
      </c>
      <c r="M8" s="4">
        <f>'Šelong III. liga'!M7</f>
        <v>8</v>
      </c>
      <c r="N8" s="4">
        <f>'Šelong III. liga'!N7</f>
        <v>0</v>
      </c>
      <c r="O8" s="8">
        <f>'Šelong III. liga'!O7</f>
        <v>10.5</v>
      </c>
      <c r="P8" s="4">
        <f>'Šelong III. liga'!P7</f>
        <v>3.1</v>
      </c>
      <c r="Q8" s="4">
        <f>'Šelong III. liga'!Q7</f>
        <v>6.9</v>
      </c>
      <c r="R8" s="4">
        <f>'Šelong III. liga'!R7</f>
        <v>0</v>
      </c>
      <c r="S8" s="8">
        <f>'Šelong III. liga'!S7</f>
        <v>10</v>
      </c>
      <c r="T8" s="4">
        <f>'Šelong III. liga'!T7</f>
        <v>2.9</v>
      </c>
      <c r="U8" s="4">
        <f>'Šelong III. liga'!U7</f>
        <v>7.8</v>
      </c>
      <c r="V8" s="4">
        <f>'Šelong III. liga'!V7</f>
        <v>0</v>
      </c>
      <c r="W8" s="8">
        <f>'Šelong III. liga'!W7</f>
        <v>10.7</v>
      </c>
      <c r="X8" s="8">
        <f>'Šelong III. liga'!X7</f>
        <v>41.55</v>
      </c>
      <c r="Z8">
        <f>X14</f>
        <v>127.04999999999998</v>
      </c>
      <c r="AA8" t="str">
        <f>D7</f>
        <v>GK Vítkovice</v>
      </c>
      <c r="AB8">
        <v>2</v>
      </c>
    </row>
    <row r="9" spans="1:29" x14ac:dyDescent="0.25">
      <c r="B9">
        <v>249580</v>
      </c>
      <c r="C9">
        <v>7791</v>
      </c>
      <c r="D9">
        <f>'Šelong III. liga'!D8</f>
        <v>0</v>
      </c>
      <c r="E9">
        <f>'Šelong III. liga'!E8</f>
        <v>0</v>
      </c>
      <c r="F9">
        <f>'Šelong III. liga'!F8</f>
        <v>0</v>
      </c>
      <c r="G9">
        <f>'Šelong III. liga'!G8</f>
        <v>0</v>
      </c>
      <c r="H9" s="4">
        <f>'Šelong III. liga'!H8</f>
        <v>0</v>
      </c>
      <c r="I9" s="4">
        <f>'Šelong III. liga'!I8</f>
        <v>0</v>
      </c>
      <c r="J9" s="4">
        <f>'Šelong III. liga'!J8</f>
        <v>0</v>
      </c>
      <c r="K9" s="8">
        <f>'Šelong III. liga'!K8</f>
        <v>0</v>
      </c>
      <c r="L9" s="4">
        <f>'Šelong III. liga'!L8</f>
        <v>0</v>
      </c>
      <c r="M9" s="4">
        <f>'Šelong III. liga'!M8</f>
        <v>0</v>
      </c>
      <c r="N9" s="4">
        <f>'Šelong III. liga'!N8</f>
        <v>0</v>
      </c>
      <c r="O9" s="8">
        <f>'Šelong III. liga'!O8</f>
        <v>0</v>
      </c>
      <c r="P9" s="4">
        <f>'Šelong III. liga'!P8</f>
        <v>0</v>
      </c>
      <c r="Q9" s="4">
        <f>'Šelong III. liga'!Q8</f>
        <v>0</v>
      </c>
      <c r="R9" s="4">
        <f>'Šelong III. liga'!R8</f>
        <v>0</v>
      </c>
      <c r="S9" s="8">
        <f>'Šelong III. liga'!S8</f>
        <v>0</v>
      </c>
      <c r="T9" s="4">
        <f>'Šelong III. liga'!T8</f>
        <v>0</v>
      </c>
      <c r="U9" s="4">
        <f>'Šelong III. liga'!U8</f>
        <v>0</v>
      </c>
      <c r="V9" s="4">
        <f>'Šelong III. liga'!V8</f>
        <v>0</v>
      </c>
      <c r="W9" s="8">
        <f>'Šelong III. liga'!W8</f>
        <v>0</v>
      </c>
      <c r="X9" s="8">
        <f>'Šelong III. liga'!X8</f>
        <v>0</v>
      </c>
      <c r="Z9">
        <f>X14</f>
        <v>127.04999999999998</v>
      </c>
      <c r="AA9" t="str">
        <f>D7</f>
        <v>GK Vítkovice</v>
      </c>
      <c r="AB9">
        <v>3</v>
      </c>
    </row>
    <row r="10" spans="1:29" x14ac:dyDescent="0.25">
      <c r="B10">
        <v>150937</v>
      </c>
      <c r="C10">
        <v>7791</v>
      </c>
      <c r="D10" t="str">
        <f>'Šelong III. liga'!D9</f>
        <v>Najdeková Natálie</v>
      </c>
      <c r="E10">
        <f>'Šelong III. liga'!E9</f>
        <v>2004</v>
      </c>
      <c r="F10" t="str">
        <f>'Šelong III. liga'!F9</f>
        <v>GK Vítkovice</v>
      </c>
      <c r="G10" t="str">
        <f>'Šelong III. liga'!G9</f>
        <v>Kaczorová, Uhrová, Válová</v>
      </c>
      <c r="H10" s="4">
        <f>'Šelong III. liga'!H9</f>
        <v>2</v>
      </c>
      <c r="I10" s="4">
        <f>'Šelong III. liga'!I9</f>
        <v>8.1</v>
      </c>
      <c r="J10" s="4">
        <f>'Šelong III. liga'!J9</f>
        <v>0</v>
      </c>
      <c r="K10" s="8">
        <f>'Šelong III. liga'!K9</f>
        <v>10.1</v>
      </c>
      <c r="L10" s="4">
        <f>'Šelong III. liga'!L9</f>
        <v>2.6</v>
      </c>
      <c r="M10" s="4">
        <f>'Šelong III. liga'!M9</f>
        <v>8.1999999999999993</v>
      </c>
      <c r="N10" s="4">
        <f>'Šelong III. liga'!N9</f>
        <v>0</v>
      </c>
      <c r="O10" s="8">
        <f>'Šelong III. liga'!O9</f>
        <v>10.799999999999999</v>
      </c>
      <c r="P10" s="4">
        <f>'Šelong III. liga'!P9</f>
        <v>3.2</v>
      </c>
      <c r="Q10" s="4">
        <f>'Šelong III. liga'!Q9</f>
        <v>8</v>
      </c>
      <c r="R10" s="4">
        <f>'Šelong III. liga'!R9</f>
        <v>0</v>
      </c>
      <c r="S10" s="8">
        <f>'Šelong III. liga'!S9</f>
        <v>11.2</v>
      </c>
      <c r="T10" s="4">
        <f>'Šelong III. liga'!T9</f>
        <v>3.2</v>
      </c>
      <c r="U10" s="4">
        <f>'Šelong III. liga'!U9</f>
        <v>8.1999999999999993</v>
      </c>
      <c r="V10" s="4">
        <f>'Šelong III. liga'!V9</f>
        <v>0</v>
      </c>
      <c r="W10" s="8">
        <f>'Šelong III. liga'!W9</f>
        <v>11.399999999999999</v>
      </c>
      <c r="X10" s="8">
        <f>'Šelong III. liga'!X9</f>
        <v>43.499999999999993</v>
      </c>
      <c r="Z10">
        <f>X14</f>
        <v>127.04999999999998</v>
      </c>
      <c r="AA10" t="str">
        <f>D7</f>
        <v>GK Vítkovice</v>
      </c>
      <c r="AB10">
        <v>4</v>
      </c>
    </row>
    <row r="11" spans="1:29" x14ac:dyDescent="0.25">
      <c r="B11">
        <v>388457</v>
      </c>
      <c r="C11">
        <v>7791</v>
      </c>
      <c r="D11" t="str">
        <f>'Šelong III. liga'!D10</f>
        <v>Zdvihalová Adéla</v>
      </c>
      <c r="E11">
        <f>'Šelong III. liga'!E10</f>
        <v>2005</v>
      </c>
      <c r="F11" t="str">
        <f>'Šelong III. liga'!F10</f>
        <v>GK Vítkovice</v>
      </c>
      <c r="G11" t="str">
        <f>'Šelong III. liga'!G10</f>
        <v>Kaczorová, Uhrová, Válová</v>
      </c>
      <c r="H11" s="4">
        <f>'Šelong III. liga'!H10</f>
        <v>2</v>
      </c>
      <c r="I11" s="4">
        <f>'Šelong III. liga'!I10</f>
        <v>8.1999999999999993</v>
      </c>
      <c r="J11" s="4">
        <f>'Šelong III. liga'!J10</f>
        <v>0</v>
      </c>
      <c r="K11" s="8">
        <f>'Šelong III. liga'!K10</f>
        <v>10.199999999999999</v>
      </c>
      <c r="L11" s="4">
        <f>'Šelong III. liga'!L10</f>
        <v>2.5</v>
      </c>
      <c r="M11" s="4">
        <f>'Šelong III. liga'!M10</f>
        <v>7.85</v>
      </c>
      <c r="N11" s="4">
        <f>'Šelong III. liga'!N10</f>
        <v>0</v>
      </c>
      <c r="O11" s="8">
        <f>'Šelong III. liga'!O10</f>
        <v>10.35</v>
      </c>
      <c r="P11" s="4">
        <f>'Šelong III. liga'!P10</f>
        <v>3</v>
      </c>
      <c r="Q11" s="4">
        <f>'Šelong III. liga'!Q10</f>
        <v>7.65</v>
      </c>
      <c r="R11" s="4">
        <f>'Šelong III. liga'!R10</f>
        <v>0</v>
      </c>
      <c r="S11" s="8">
        <f>'Šelong III. liga'!S10</f>
        <v>10.65</v>
      </c>
      <c r="T11" s="4">
        <f>'Šelong III. liga'!T10</f>
        <v>3.2</v>
      </c>
      <c r="U11" s="4">
        <f>'Šelong III. liga'!U10</f>
        <v>7.6</v>
      </c>
      <c r="V11" s="4">
        <f>'Šelong III. liga'!V10</f>
        <v>0</v>
      </c>
      <c r="W11" s="8">
        <f>'Šelong III. liga'!W10</f>
        <v>10.8</v>
      </c>
      <c r="X11" s="8">
        <f>'Šelong III. liga'!X10</f>
        <v>42</v>
      </c>
      <c r="Z11">
        <f>X14</f>
        <v>127.04999999999998</v>
      </c>
      <c r="AA11" t="str">
        <f>D7</f>
        <v>GK Vítkovice</v>
      </c>
      <c r="AB11">
        <v>5</v>
      </c>
    </row>
    <row r="12" spans="1:29" x14ac:dyDescent="0.25">
      <c r="B12">
        <v>0</v>
      </c>
      <c r="C12">
        <v>0</v>
      </c>
      <c r="H12" s="4">
        <v>0</v>
      </c>
      <c r="I12" s="4">
        <v>0</v>
      </c>
      <c r="J12" s="4">
        <v>0</v>
      </c>
      <c r="K12" s="8">
        <f t="shared" ref="K12:K13" si="0">H12+I12-J12</f>
        <v>0</v>
      </c>
      <c r="L12" s="4">
        <v>0</v>
      </c>
      <c r="M12" s="4">
        <v>0</v>
      </c>
      <c r="N12" s="4">
        <v>0</v>
      </c>
      <c r="O12" s="5">
        <f t="shared" ref="O12:O13" si="1">L12+M12-N12</f>
        <v>0</v>
      </c>
      <c r="P12" s="4">
        <v>0</v>
      </c>
      <c r="Q12" s="4">
        <v>0</v>
      </c>
      <c r="R12" s="4">
        <v>0</v>
      </c>
      <c r="S12" s="5">
        <f t="shared" ref="S12:S13" si="2">P12+Q12-R12</f>
        <v>0</v>
      </c>
      <c r="T12" s="4">
        <v>0</v>
      </c>
      <c r="U12" s="4">
        <v>0</v>
      </c>
      <c r="V12" s="4">
        <v>0</v>
      </c>
      <c r="W12" s="5">
        <f t="shared" ref="W12:W13" si="3">T12+U12-V12</f>
        <v>0</v>
      </c>
      <c r="X12" s="5">
        <f t="shared" ref="X12:X14" si="4">K12+O12+S12+W12</f>
        <v>0</v>
      </c>
      <c r="Z12">
        <f>X14</f>
        <v>127.04999999999998</v>
      </c>
      <c r="AA12" t="str">
        <f>D7</f>
        <v>GK Vítkovice</v>
      </c>
      <c r="AB12">
        <v>6</v>
      </c>
    </row>
    <row r="13" spans="1:29" x14ac:dyDescent="0.25">
      <c r="B13">
        <v>0</v>
      </c>
      <c r="C13">
        <v>0</v>
      </c>
      <c r="H13" s="4">
        <v>0</v>
      </c>
      <c r="I13" s="4">
        <v>0</v>
      </c>
      <c r="J13" s="4">
        <v>0</v>
      </c>
      <c r="K13" s="5">
        <f t="shared" si="0"/>
        <v>0</v>
      </c>
      <c r="L13" s="4">
        <v>0</v>
      </c>
      <c r="M13" s="4">
        <v>0</v>
      </c>
      <c r="N13" s="4">
        <v>0</v>
      </c>
      <c r="O13" s="5">
        <f t="shared" si="1"/>
        <v>0</v>
      </c>
      <c r="P13" s="4">
        <v>0</v>
      </c>
      <c r="Q13" s="4">
        <v>0</v>
      </c>
      <c r="R13" s="4">
        <v>0</v>
      </c>
      <c r="S13" s="5">
        <f t="shared" si="2"/>
        <v>0</v>
      </c>
      <c r="T13" s="4">
        <v>0</v>
      </c>
      <c r="U13" s="4">
        <v>0</v>
      </c>
      <c r="V13" s="4">
        <v>0</v>
      </c>
      <c r="W13" s="5">
        <f t="shared" si="3"/>
        <v>0</v>
      </c>
      <c r="X13" s="5">
        <f t="shared" si="4"/>
        <v>0</v>
      </c>
      <c r="Z13">
        <f>X14</f>
        <v>127.04999999999998</v>
      </c>
      <c r="AA13" t="str">
        <f>D7</f>
        <v>GK Vítkovice</v>
      </c>
      <c r="AB13">
        <v>7</v>
      </c>
    </row>
    <row r="14" spans="1:29" x14ac:dyDescent="0.25">
      <c r="A14" s="5"/>
      <c r="B14" s="5"/>
      <c r="C14" s="5"/>
      <c r="D14" s="5" t="s">
        <v>26</v>
      </c>
      <c r="E14" s="5"/>
      <c r="F14" s="5"/>
      <c r="G14" s="5"/>
      <c r="H14" s="5"/>
      <c r="I14" s="5"/>
      <c r="J14" s="5">
        <v>0</v>
      </c>
      <c r="K14" s="5">
        <f>LARGE(K8:K13,3)+LARGE(K8:K13,2)+LARGE(K8:K13,1)-J14</f>
        <v>30.65</v>
      </c>
      <c r="L14" s="5"/>
      <c r="M14" s="5"/>
      <c r="N14" s="5">
        <v>0</v>
      </c>
      <c r="O14" s="5">
        <f>LARGE(O8:O13,3)+LARGE(O8:O13,2)+LARGE(O8:O13,1)-N14</f>
        <v>31.65</v>
      </c>
      <c r="P14" s="5"/>
      <c r="Q14" s="5"/>
      <c r="R14" s="5">
        <v>0</v>
      </c>
      <c r="S14" s="5">
        <f>LARGE(S8:S13,3)+LARGE(S8:S13,2)+LARGE(S8:S13,1)-R14</f>
        <v>31.849999999999998</v>
      </c>
      <c r="T14" s="5"/>
      <c r="U14" s="5"/>
      <c r="V14" s="5">
        <v>0</v>
      </c>
      <c r="W14" s="5">
        <f>LARGE(W8:W13,3)+LARGE(W8:W13,2)+LARGE(W8:W13,1)-V14</f>
        <v>32.9</v>
      </c>
      <c r="X14" s="5">
        <f t="shared" si="4"/>
        <v>127.04999999999998</v>
      </c>
      <c r="Z14">
        <f>X14</f>
        <v>127.04999999999998</v>
      </c>
      <c r="AA14" t="str">
        <f>D7</f>
        <v>GK Vítkovice</v>
      </c>
      <c r="AB14">
        <v>8</v>
      </c>
    </row>
    <row r="15" spans="1:29" x14ac:dyDescent="0.25">
      <c r="A15" t="s">
        <v>189</v>
      </c>
      <c r="D15" s="3" t="s">
        <v>34</v>
      </c>
      <c r="Z15" s="4">
        <f>X19</f>
        <v>108.54999999999998</v>
      </c>
      <c r="AA15" t="s">
        <v>27</v>
      </c>
      <c r="AB15">
        <v>1</v>
      </c>
    </row>
    <row r="16" spans="1:29" x14ac:dyDescent="0.25">
      <c r="D16" t="str">
        <f>'Šelong III. liga'!D14</f>
        <v>Staňková Sára</v>
      </c>
      <c r="E16">
        <f>'Šelong III. liga'!E14</f>
        <v>2005</v>
      </c>
      <c r="F16" t="str">
        <f>'Šelong III. liga'!F14</f>
        <v>GK Vítkovice</v>
      </c>
      <c r="G16" t="str">
        <f>'Šelong III. liga'!G14</f>
        <v>Kaczorová, Uhrová, Válová</v>
      </c>
      <c r="H16" s="4">
        <f>'Šelong III. liga'!H14</f>
        <v>0</v>
      </c>
      <c r="I16" s="4">
        <f>'Šelong III. liga'!I14</f>
        <v>0</v>
      </c>
      <c r="J16" s="4">
        <f>'Šelong III. liga'!J14</f>
        <v>0</v>
      </c>
      <c r="K16" s="4">
        <f>'Šelong III. liga'!K14</f>
        <v>0</v>
      </c>
      <c r="L16" s="4">
        <f>'Šelong III. liga'!L14</f>
        <v>1.5</v>
      </c>
      <c r="M16" s="4">
        <f>'Šelong III. liga'!M14</f>
        <v>7.7</v>
      </c>
      <c r="N16" s="4">
        <f>'Šelong III. liga'!N14</f>
        <v>0</v>
      </c>
      <c r="O16" s="4">
        <f>'Šelong III. liga'!O14</f>
        <v>9.1999999999999993</v>
      </c>
      <c r="P16" s="4">
        <f>'Šelong III. liga'!P14</f>
        <v>2.9</v>
      </c>
      <c r="Q16" s="4">
        <f>'Šelong III. liga'!Q14</f>
        <v>7.75</v>
      </c>
      <c r="R16" s="4">
        <f>'Šelong III. liga'!R14</f>
        <v>0</v>
      </c>
      <c r="S16" s="4">
        <f>'Šelong III. liga'!S14</f>
        <v>10.65</v>
      </c>
      <c r="T16" s="4">
        <f>'Šelong III. liga'!T14</f>
        <v>2.9</v>
      </c>
      <c r="U16" s="4">
        <f>'Šelong III. liga'!U14</f>
        <v>6.6</v>
      </c>
      <c r="V16" s="4">
        <f>'Šelong III. liga'!V14</f>
        <v>0</v>
      </c>
      <c r="W16" s="4">
        <f>'Šelong III. liga'!W14</f>
        <v>9.5</v>
      </c>
      <c r="X16" s="4">
        <f>'Šelong III. liga'!X14</f>
        <v>29.35</v>
      </c>
      <c r="Z16" s="4">
        <f>X19</f>
        <v>108.54999999999998</v>
      </c>
      <c r="AA16" t="s">
        <v>27</v>
      </c>
      <c r="AB16">
        <v>2</v>
      </c>
    </row>
    <row r="17" spans="4:28" x14ac:dyDescent="0.25">
      <c r="D17" t="str">
        <f>'Šelong III. liga'!D15</f>
        <v>Kovářová Viktorie</v>
      </c>
      <c r="E17">
        <f>'Šelong III. liga'!E15</f>
        <v>2005</v>
      </c>
      <c r="F17" t="str">
        <f>'Šelong III. liga'!F15</f>
        <v>GK Vítkovice</v>
      </c>
      <c r="G17" t="str">
        <f>'Šelong III. liga'!G15</f>
        <v>Kaczorová, Uhrová, Válová</v>
      </c>
      <c r="H17" s="4">
        <f>'Šelong III. liga'!H15</f>
        <v>2</v>
      </c>
      <c r="I17" s="4">
        <f>'Šelong III. liga'!I15</f>
        <v>8.0500000000000007</v>
      </c>
      <c r="J17" s="4">
        <f>'Šelong III. liga'!J15</f>
        <v>0</v>
      </c>
      <c r="K17" s="4">
        <f>'Šelong III. liga'!K15</f>
        <v>10.050000000000001</v>
      </c>
      <c r="L17" s="4">
        <f>'Šelong III. liga'!L15</f>
        <v>1.5</v>
      </c>
      <c r="M17" s="4">
        <f>'Šelong III. liga'!M15</f>
        <v>7.1</v>
      </c>
      <c r="N17" s="4">
        <f>'Šelong III. liga'!N15</f>
        <v>0</v>
      </c>
      <c r="O17" s="4">
        <f>'Šelong III. liga'!O15</f>
        <v>8.6</v>
      </c>
      <c r="P17" s="4">
        <f>'Šelong III. liga'!P15</f>
        <v>2.9</v>
      </c>
      <c r="Q17" s="4">
        <f>'Šelong III. liga'!Q15</f>
        <v>7</v>
      </c>
      <c r="R17" s="4">
        <f>'Šelong III. liga'!R15</f>
        <v>0</v>
      </c>
      <c r="S17" s="4">
        <f>'Šelong III. liga'!S15</f>
        <v>9.9</v>
      </c>
      <c r="T17" s="4">
        <f>'Šelong III. liga'!T15</f>
        <v>3</v>
      </c>
      <c r="U17" s="4">
        <f>'Šelong III. liga'!U15</f>
        <v>8</v>
      </c>
      <c r="V17" s="4">
        <f>'Šelong III. liga'!V15</f>
        <v>0</v>
      </c>
      <c r="W17" s="4">
        <f>'Šelong III. liga'!W15</f>
        <v>11</v>
      </c>
      <c r="X17" s="4">
        <f>'Šelong III. liga'!X15</f>
        <v>39.549999999999997</v>
      </c>
      <c r="Z17" s="4">
        <f>X19</f>
        <v>108.54999999999998</v>
      </c>
      <c r="AA17" t="s">
        <v>27</v>
      </c>
      <c r="AB17">
        <v>3</v>
      </c>
    </row>
    <row r="18" spans="4:28" x14ac:dyDescent="0.25">
      <c r="D18" t="str">
        <f>'Šelong III. liga'!D16</f>
        <v>Asenová Etela</v>
      </c>
      <c r="E18">
        <f>'Šelong III. liga'!E16</f>
        <v>2004</v>
      </c>
      <c r="F18" t="str">
        <f>'Šelong III. liga'!F16</f>
        <v>GK Vítkovice</v>
      </c>
      <c r="G18" t="str">
        <f>'Šelong III. liga'!G16</f>
        <v>Kaczorová, Uhrová, Válová</v>
      </c>
      <c r="H18" s="4">
        <f>'Šelong III. liga'!H16</f>
        <v>2</v>
      </c>
      <c r="I18" s="4">
        <f>'Šelong III. liga'!I16</f>
        <v>7.8</v>
      </c>
      <c r="J18" s="4">
        <f>'Šelong III. liga'!J16</f>
        <v>0</v>
      </c>
      <c r="K18" s="4">
        <f>'Šelong III. liga'!K16</f>
        <v>9.8000000000000007</v>
      </c>
      <c r="L18" s="4">
        <f>'Šelong III. liga'!L16</f>
        <v>1.4</v>
      </c>
      <c r="M18" s="4">
        <f>'Šelong III. liga'!M16</f>
        <v>8</v>
      </c>
      <c r="N18" s="4">
        <f>'Šelong III. liga'!N16</f>
        <v>0</v>
      </c>
      <c r="O18" s="4">
        <f>'Šelong III. liga'!O16</f>
        <v>9.4</v>
      </c>
      <c r="P18" s="4">
        <f>'Šelong III. liga'!P16</f>
        <v>2.6</v>
      </c>
      <c r="Q18" s="4">
        <f>'Šelong III. liga'!Q16</f>
        <v>7.75</v>
      </c>
      <c r="R18" s="4">
        <f>'Šelong III. liga'!R16</f>
        <v>0</v>
      </c>
      <c r="S18" s="4">
        <f>'Šelong III. liga'!S16</f>
        <v>10.35</v>
      </c>
      <c r="T18" s="4">
        <f>'Šelong III. liga'!T16</f>
        <v>2.2999999999999998</v>
      </c>
      <c r="U18" s="4">
        <f>'Šelong III. liga'!U16</f>
        <v>7.8</v>
      </c>
      <c r="V18" s="4">
        <f>'Šelong III. liga'!V16</f>
        <v>0</v>
      </c>
      <c r="W18" s="4">
        <f>'Šelong III. liga'!W16</f>
        <v>10.1</v>
      </c>
      <c r="X18" s="4">
        <f>'Šelong III. liga'!X16</f>
        <v>39.650000000000006</v>
      </c>
      <c r="Z18" s="4">
        <f>X19</f>
        <v>108.54999999999998</v>
      </c>
      <c r="AA18" t="s">
        <v>27</v>
      </c>
      <c r="AB18">
        <v>4</v>
      </c>
    </row>
    <row r="19" spans="4:28" x14ac:dyDescent="0.25">
      <c r="J19" s="5">
        <v>0</v>
      </c>
      <c r="K19" s="5">
        <f>LARGE(K16:K18,3)+LARGE(K16:K18,2)+LARGE(K16:K18,1)-J19</f>
        <v>19.850000000000001</v>
      </c>
      <c r="L19" s="5"/>
      <c r="M19" s="5"/>
      <c r="N19" s="5">
        <v>0</v>
      </c>
      <c r="O19" s="5">
        <f>LARGE(O16:O18,3)+LARGE(O16:O18,2)+LARGE(O16:O18,1)-N19</f>
        <v>27.199999999999996</v>
      </c>
      <c r="P19" s="5"/>
      <c r="Q19" s="5"/>
      <c r="R19" s="5">
        <v>0</v>
      </c>
      <c r="S19" s="5">
        <f>LARGE(S16:S18,3)+LARGE(S16:S18,2)+LARGE(S16:S18,1)-R19</f>
        <v>30.9</v>
      </c>
      <c r="T19" s="5"/>
      <c r="U19" s="5"/>
      <c r="V19" s="5">
        <v>0</v>
      </c>
      <c r="W19" s="5">
        <f>LARGE(W16:W18,3)+LARGE(W16:W18,2)+LARGE(W16:W18,1)-V19</f>
        <v>30.6</v>
      </c>
      <c r="X19" s="5">
        <f t="shared" ref="X19" si="5">K19+O19+S19+W19</f>
        <v>108.54999999999998</v>
      </c>
      <c r="Z19" s="4">
        <f>X19</f>
        <v>108.54999999999998</v>
      </c>
      <c r="AA19" t="s">
        <v>27</v>
      </c>
      <c r="AB19">
        <v>5</v>
      </c>
    </row>
  </sheetData>
  <sheetProtection formatCells="0" formatColumns="0" formatRows="0" insertColumns="0" insertRows="0" insertHyperlinks="0" deleteColumns="0" deleteRows="0" sort="0" autoFilter="0" pivotTables="0"/>
  <pageMargins left="0.31496062992125984" right="0.31496062992125984" top="0.74803149606299213" bottom="0.74803149606299213" header="0.31496062992125984" footer="0.31496062992125984"/>
  <pageSetup paperSize="9" scale="6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"/>
  <sheetViews>
    <sheetView view="pageLayout" zoomScale="70" zoomScaleNormal="100" zoomScalePageLayoutView="70" workbookViewId="0">
      <selection activeCell="A16" sqref="A16"/>
    </sheetView>
  </sheetViews>
  <sheetFormatPr defaultRowHeight="15" x14ac:dyDescent="0.25"/>
  <cols>
    <col min="1" max="1" width="6.7109375" bestFit="1" customWidth="1"/>
    <col min="2" max="2" width="7.28515625" hidden="1" customWidth="1"/>
    <col min="3" max="3" width="7.140625" hidden="1" customWidth="1"/>
    <col min="4" max="4" width="18" customWidth="1"/>
    <col min="5" max="5" width="8" customWidth="1"/>
    <col min="6" max="6" width="23.28515625" bestFit="1" customWidth="1"/>
    <col min="7" max="7" width="24.5703125" bestFit="1" customWidth="1"/>
    <col min="8" max="10" width="7" customWidth="1"/>
    <col min="11" max="11" width="8" customWidth="1"/>
    <col min="12" max="14" width="7" customWidth="1"/>
    <col min="15" max="15" width="8" customWidth="1"/>
    <col min="16" max="18" width="7" customWidth="1"/>
    <col min="19" max="19" width="8" customWidth="1"/>
    <col min="20" max="22" width="7" customWidth="1"/>
    <col min="23" max="24" width="8" customWidth="1"/>
  </cols>
  <sheetData>
    <row r="1" spans="1:24" ht="18.75" x14ac:dyDescent="0.3">
      <c r="D1" s="1" t="s">
        <v>162</v>
      </c>
    </row>
    <row r="2" spans="1:24" ht="18.75" x14ac:dyDescent="0.3">
      <c r="D2" s="1" t="s">
        <v>1</v>
      </c>
    </row>
    <row r="3" spans="1:24" ht="18.75" x14ac:dyDescent="0.3">
      <c r="D3" s="1" t="s">
        <v>92</v>
      </c>
    </row>
    <row r="6" spans="1:24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10</v>
      </c>
      <c r="M6" s="2" t="s">
        <v>11</v>
      </c>
      <c r="N6" s="2" t="s">
        <v>12</v>
      </c>
      <c r="O6" s="2" t="s">
        <v>14</v>
      </c>
      <c r="P6" s="2" t="s">
        <v>10</v>
      </c>
      <c r="Q6" s="2" t="s">
        <v>11</v>
      </c>
      <c r="R6" s="2" t="s">
        <v>12</v>
      </c>
      <c r="S6" s="2" t="s">
        <v>15</v>
      </c>
      <c r="T6" s="2" t="s">
        <v>10</v>
      </c>
      <c r="U6" s="2" t="s">
        <v>11</v>
      </c>
      <c r="V6" s="2" t="s">
        <v>12</v>
      </c>
      <c r="W6" s="2" t="s">
        <v>16</v>
      </c>
      <c r="X6" s="2" t="s">
        <v>17</v>
      </c>
    </row>
    <row r="7" spans="1:24" x14ac:dyDescent="0.25">
      <c r="A7" s="7" t="s">
        <v>188</v>
      </c>
      <c r="B7">
        <v>480875</v>
      </c>
      <c r="C7">
        <v>7791</v>
      </c>
      <c r="D7" t="s">
        <v>94</v>
      </c>
      <c r="E7">
        <v>2004</v>
      </c>
      <c r="F7" t="s">
        <v>27</v>
      </c>
      <c r="G7" t="s">
        <v>67</v>
      </c>
      <c r="H7" s="4">
        <v>2</v>
      </c>
      <c r="I7" s="4">
        <v>8.1</v>
      </c>
      <c r="J7" s="4">
        <v>0</v>
      </c>
      <c r="K7" s="5">
        <f t="shared" ref="K7:K14" si="0">H7+I7-J7</f>
        <v>10.1</v>
      </c>
      <c r="L7" s="4">
        <v>2.6</v>
      </c>
      <c r="M7" s="4">
        <v>8.1999999999999993</v>
      </c>
      <c r="N7" s="4">
        <v>0</v>
      </c>
      <c r="O7" s="5">
        <f t="shared" ref="O7:O14" si="1">L7+M7-N7</f>
        <v>10.799999999999999</v>
      </c>
      <c r="P7" s="4">
        <v>3.2</v>
      </c>
      <c r="Q7" s="4">
        <v>8</v>
      </c>
      <c r="R7" s="4">
        <v>0</v>
      </c>
      <c r="S7" s="5">
        <f t="shared" ref="S7:S14" si="2">P7+Q7-R7</f>
        <v>11.2</v>
      </c>
      <c r="T7" s="4">
        <v>3.2</v>
      </c>
      <c r="U7" s="4">
        <v>8.1999999999999993</v>
      </c>
      <c r="V7" s="4">
        <v>0</v>
      </c>
      <c r="W7" s="5">
        <f t="shared" ref="W7:W14" si="3">T7+U7-V7</f>
        <v>11.399999999999999</v>
      </c>
      <c r="X7" s="5">
        <f t="shared" ref="X7:X14" si="4">K7+O7+S7+W7</f>
        <v>43.499999999999993</v>
      </c>
    </row>
    <row r="8" spans="1:24" x14ac:dyDescent="0.25">
      <c r="A8" s="7" t="s">
        <v>189</v>
      </c>
      <c r="D8" t="s">
        <v>96</v>
      </c>
      <c r="E8">
        <v>2005</v>
      </c>
      <c r="F8" t="s">
        <v>89</v>
      </c>
      <c r="G8" t="s">
        <v>91</v>
      </c>
      <c r="H8" s="4">
        <v>2</v>
      </c>
      <c r="I8" s="4">
        <v>8.1999999999999993</v>
      </c>
      <c r="J8" s="4">
        <v>0</v>
      </c>
      <c r="K8" s="5">
        <f t="shared" si="0"/>
        <v>10.199999999999999</v>
      </c>
      <c r="L8" s="4">
        <v>2.6</v>
      </c>
      <c r="M8" s="4">
        <v>8.1</v>
      </c>
      <c r="N8" s="4">
        <v>0</v>
      </c>
      <c r="O8" s="5">
        <f t="shared" si="1"/>
        <v>10.7</v>
      </c>
      <c r="P8" s="4">
        <v>2.9</v>
      </c>
      <c r="Q8" s="4">
        <v>8.3000000000000007</v>
      </c>
      <c r="R8" s="4">
        <v>0</v>
      </c>
      <c r="S8" s="5">
        <f t="shared" si="2"/>
        <v>11.200000000000001</v>
      </c>
      <c r="T8" s="4">
        <v>2.9</v>
      </c>
      <c r="U8" s="4">
        <v>7.55</v>
      </c>
      <c r="V8" s="4">
        <v>0</v>
      </c>
      <c r="W8" s="5">
        <f t="shared" si="3"/>
        <v>10.45</v>
      </c>
      <c r="X8" s="5">
        <f t="shared" si="4"/>
        <v>42.55</v>
      </c>
    </row>
    <row r="9" spans="1:24" x14ac:dyDescent="0.25">
      <c r="A9" s="7" t="s">
        <v>190</v>
      </c>
      <c r="B9">
        <v>150937</v>
      </c>
      <c r="C9">
        <v>7791</v>
      </c>
      <c r="D9" t="s">
        <v>95</v>
      </c>
      <c r="E9">
        <v>2005</v>
      </c>
      <c r="F9" t="s">
        <v>27</v>
      </c>
      <c r="G9" t="s">
        <v>67</v>
      </c>
      <c r="H9" s="4">
        <v>2</v>
      </c>
      <c r="I9" s="4">
        <v>8.1999999999999993</v>
      </c>
      <c r="J9" s="4">
        <v>0</v>
      </c>
      <c r="K9" s="5">
        <f t="shared" si="0"/>
        <v>10.199999999999999</v>
      </c>
      <c r="L9" s="4">
        <v>2.5</v>
      </c>
      <c r="M9" s="4">
        <v>7.85</v>
      </c>
      <c r="N9" s="4">
        <v>0</v>
      </c>
      <c r="O9" s="5">
        <f t="shared" si="1"/>
        <v>10.35</v>
      </c>
      <c r="P9" s="4">
        <v>3</v>
      </c>
      <c r="Q9" s="4">
        <v>7.65</v>
      </c>
      <c r="R9" s="4">
        <v>0</v>
      </c>
      <c r="S9" s="5">
        <f t="shared" si="2"/>
        <v>10.65</v>
      </c>
      <c r="T9" s="4">
        <v>3.2</v>
      </c>
      <c r="U9" s="4">
        <v>7.6</v>
      </c>
      <c r="V9" s="4">
        <v>0</v>
      </c>
      <c r="W9" s="5">
        <f t="shared" si="3"/>
        <v>10.8</v>
      </c>
      <c r="X9" s="5">
        <f t="shared" si="4"/>
        <v>42</v>
      </c>
    </row>
    <row r="10" spans="1:24" x14ac:dyDescent="0.25">
      <c r="A10" s="7" t="s">
        <v>191</v>
      </c>
      <c r="B10">
        <v>388457</v>
      </c>
      <c r="C10">
        <v>7791</v>
      </c>
      <c r="D10" t="s">
        <v>97</v>
      </c>
      <c r="E10">
        <v>2004</v>
      </c>
      <c r="F10" t="s">
        <v>89</v>
      </c>
      <c r="G10" t="s">
        <v>98</v>
      </c>
      <c r="H10" s="4">
        <v>2</v>
      </c>
      <c r="I10" s="4">
        <v>8.1999999999999993</v>
      </c>
      <c r="J10" s="4">
        <v>0</v>
      </c>
      <c r="K10" s="5">
        <f t="shared" si="0"/>
        <v>10.199999999999999</v>
      </c>
      <c r="L10" s="4">
        <v>2.5</v>
      </c>
      <c r="M10" s="4">
        <v>7.95</v>
      </c>
      <c r="N10" s="4">
        <v>0</v>
      </c>
      <c r="O10" s="5">
        <f t="shared" si="1"/>
        <v>10.45</v>
      </c>
      <c r="P10" s="4">
        <v>3.2</v>
      </c>
      <c r="Q10" s="4">
        <v>7.25</v>
      </c>
      <c r="R10" s="4">
        <v>0</v>
      </c>
      <c r="S10" s="5">
        <f t="shared" si="2"/>
        <v>10.45</v>
      </c>
      <c r="T10" s="4">
        <v>3</v>
      </c>
      <c r="U10" s="4">
        <v>7.7</v>
      </c>
      <c r="V10" s="4">
        <v>0</v>
      </c>
      <c r="W10" s="5">
        <f t="shared" si="3"/>
        <v>10.7</v>
      </c>
      <c r="X10" s="5">
        <f t="shared" si="4"/>
        <v>41.8</v>
      </c>
    </row>
    <row r="11" spans="1:24" x14ac:dyDescent="0.25">
      <c r="A11" s="7" t="s">
        <v>192</v>
      </c>
      <c r="B11">
        <v>863084</v>
      </c>
      <c r="C11">
        <v>9680</v>
      </c>
      <c r="D11" t="s">
        <v>93</v>
      </c>
      <c r="E11">
        <v>2008</v>
      </c>
      <c r="F11" t="s">
        <v>27</v>
      </c>
      <c r="G11" t="s">
        <v>66</v>
      </c>
      <c r="H11" s="4">
        <v>2</v>
      </c>
      <c r="I11" s="4">
        <v>8.35</v>
      </c>
      <c r="J11" s="4">
        <v>0</v>
      </c>
      <c r="K11" s="5">
        <f t="shared" si="0"/>
        <v>10.35</v>
      </c>
      <c r="L11" s="4">
        <v>2.5</v>
      </c>
      <c r="M11" s="4">
        <v>8</v>
      </c>
      <c r="N11" s="4">
        <v>0</v>
      </c>
      <c r="O11" s="5">
        <f t="shared" si="1"/>
        <v>10.5</v>
      </c>
      <c r="P11" s="4">
        <v>3.1</v>
      </c>
      <c r="Q11" s="4">
        <v>6.9</v>
      </c>
      <c r="R11" s="4">
        <v>0</v>
      </c>
      <c r="S11" s="5">
        <f t="shared" si="2"/>
        <v>10</v>
      </c>
      <c r="T11" s="4">
        <v>2.9</v>
      </c>
      <c r="U11" s="4">
        <v>7.8</v>
      </c>
      <c r="V11" s="4">
        <v>0</v>
      </c>
      <c r="W11" s="5">
        <f t="shared" si="3"/>
        <v>10.7</v>
      </c>
      <c r="X11" s="5">
        <f t="shared" si="4"/>
        <v>41.55</v>
      </c>
    </row>
    <row r="12" spans="1:24" x14ac:dyDescent="0.25">
      <c r="A12" s="7" t="s">
        <v>193</v>
      </c>
      <c r="B12">
        <v>172030</v>
      </c>
      <c r="C12">
        <v>9680</v>
      </c>
      <c r="D12" t="s">
        <v>228</v>
      </c>
      <c r="E12">
        <v>2004</v>
      </c>
      <c r="F12" t="s">
        <v>27</v>
      </c>
      <c r="G12" t="s">
        <v>67</v>
      </c>
      <c r="H12" s="4">
        <v>2</v>
      </c>
      <c r="I12" s="4">
        <v>7.8</v>
      </c>
      <c r="J12" s="4">
        <v>0</v>
      </c>
      <c r="K12" s="5">
        <f t="shared" si="0"/>
        <v>9.8000000000000007</v>
      </c>
      <c r="L12" s="4">
        <v>1.4</v>
      </c>
      <c r="M12" s="4">
        <v>8</v>
      </c>
      <c r="N12" s="4">
        <v>0</v>
      </c>
      <c r="O12" s="5">
        <f t="shared" si="1"/>
        <v>9.4</v>
      </c>
      <c r="P12" s="4">
        <v>2.6</v>
      </c>
      <c r="Q12" s="4">
        <v>7.75</v>
      </c>
      <c r="R12" s="4">
        <v>0</v>
      </c>
      <c r="S12" s="5">
        <f t="shared" si="2"/>
        <v>10.35</v>
      </c>
      <c r="T12" s="4">
        <v>2.2999999999999998</v>
      </c>
      <c r="U12" s="4">
        <v>7.8</v>
      </c>
      <c r="V12" s="4">
        <v>0</v>
      </c>
      <c r="W12" s="5">
        <f t="shared" si="3"/>
        <v>10.1</v>
      </c>
      <c r="X12" s="5">
        <f t="shared" si="4"/>
        <v>39.650000000000006</v>
      </c>
    </row>
    <row r="13" spans="1:24" x14ac:dyDescent="0.25">
      <c r="A13" s="7" t="s">
        <v>194</v>
      </c>
      <c r="D13" t="s">
        <v>227</v>
      </c>
      <c r="E13">
        <v>2005</v>
      </c>
      <c r="F13" t="s">
        <v>27</v>
      </c>
      <c r="G13" t="s">
        <v>67</v>
      </c>
      <c r="H13" s="4">
        <v>2</v>
      </c>
      <c r="I13" s="4">
        <v>8.0500000000000007</v>
      </c>
      <c r="J13" s="4">
        <v>0</v>
      </c>
      <c r="K13" s="5">
        <f t="shared" si="0"/>
        <v>10.050000000000001</v>
      </c>
      <c r="L13" s="4">
        <v>1.5</v>
      </c>
      <c r="M13" s="4">
        <v>7.1</v>
      </c>
      <c r="N13" s="4">
        <v>0</v>
      </c>
      <c r="O13" s="5">
        <f t="shared" si="1"/>
        <v>8.6</v>
      </c>
      <c r="P13" s="4">
        <v>2.9</v>
      </c>
      <c r="Q13" s="4">
        <v>7</v>
      </c>
      <c r="R13" s="4">
        <v>0</v>
      </c>
      <c r="S13" s="5">
        <f t="shared" si="2"/>
        <v>9.9</v>
      </c>
      <c r="T13" s="4">
        <v>3</v>
      </c>
      <c r="U13" s="4">
        <v>8</v>
      </c>
      <c r="V13" s="4">
        <v>0</v>
      </c>
      <c r="W13" s="5">
        <f t="shared" si="3"/>
        <v>11</v>
      </c>
      <c r="X13" s="5">
        <f t="shared" si="4"/>
        <v>39.549999999999997</v>
      </c>
    </row>
    <row r="14" spans="1:24" x14ac:dyDescent="0.25">
      <c r="A14" s="7" t="s">
        <v>195</v>
      </c>
      <c r="B14">
        <v>388457</v>
      </c>
      <c r="C14">
        <v>7791</v>
      </c>
      <c r="D14" t="s">
        <v>226</v>
      </c>
      <c r="E14">
        <v>2005</v>
      </c>
      <c r="F14" t="s">
        <v>27</v>
      </c>
      <c r="G14" t="s">
        <v>67</v>
      </c>
      <c r="H14" s="4">
        <v>0</v>
      </c>
      <c r="I14" s="4">
        <v>0</v>
      </c>
      <c r="J14" s="4">
        <v>0</v>
      </c>
      <c r="K14" s="5">
        <f t="shared" si="0"/>
        <v>0</v>
      </c>
      <c r="L14" s="4">
        <v>1.5</v>
      </c>
      <c r="M14" s="4">
        <v>7.7</v>
      </c>
      <c r="N14" s="4">
        <v>0</v>
      </c>
      <c r="O14" s="5">
        <f t="shared" si="1"/>
        <v>9.1999999999999993</v>
      </c>
      <c r="P14" s="4">
        <v>2.9</v>
      </c>
      <c r="Q14" s="4">
        <v>7.75</v>
      </c>
      <c r="R14" s="4">
        <v>0</v>
      </c>
      <c r="S14" s="5">
        <f t="shared" si="2"/>
        <v>10.65</v>
      </c>
      <c r="T14" s="4">
        <v>2.9</v>
      </c>
      <c r="U14" s="4">
        <v>6.6</v>
      </c>
      <c r="V14" s="4">
        <v>0</v>
      </c>
      <c r="W14" s="5">
        <f t="shared" si="3"/>
        <v>9.5</v>
      </c>
      <c r="X14" s="5">
        <f t="shared" si="4"/>
        <v>29.35</v>
      </c>
    </row>
    <row r="15" spans="1:24" x14ac:dyDescent="0.25">
      <c r="A15" s="7"/>
      <c r="B15">
        <v>863084</v>
      </c>
      <c r="C15">
        <v>9680</v>
      </c>
      <c r="H15" s="4"/>
      <c r="I15" s="4"/>
      <c r="J15" s="4"/>
      <c r="K15" s="5"/>
      <c r="L15" s="4"/>
      <c r="M15" s="4"/>
      <c r="N15" s="4"/>
      <c r="O15" s="5"/>
      <c r="P15" s="4"/>
      <c r="Q15" s="4"/>
      <c r="R15" s="4"/>
      <c r="S15" s="5"/>
      <c r="T15" s="4"/>
      <c r="U15" s="4"/>
      <c r="V15" s="4"/>
      <c r="W15" s="5"/>
      <c r="X15" s="5"/>
    </row>
    <row r="16" spans="1:24" x14ac:dyDescent="0.25">
      <c r="A16" s="7"/>
      <c r="B16">
        <v>172030</v>
      </c>
      <c r="C16">
        <v>9680</v>
      </c>
    </row>
  </sheetData>
  <sortState ref="D7:X16">
    <sortCondition descending="1" ref="X7"/>
  </sortState>
  <pageMargins left="0.31496062992125984" right="0.31496062992125984" top="0.78740157480314965" bottom="0.78740157480314965" header="0.31496062992125984" footer="0.31496062992125984"/>
  <pageSetup paperSize="9"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"/>
  <sheetViews>
    <sheetView view="pageLayout" zoomScale="70" zoomScaleNormal="100" zoomScalePageLayoutView="70" workbookViewId="0">
      <selection activeCell="N12" sqref="N12"/>
    </sheetView>
  </sheetViews>
  <sheetFormatPr defaultRowHeight="15" x14ac:dyDescent="0.25"/>
  <cols>
    <col min="1" max="1" width="6.7109375" bestFit="1" customWidth="1"/>
    <col min="2" max="2" width="7.28515625" hidden="1" customWidth="1"/>
    <col min="3" max="3" width="7.140625" hidden="1" customWidth="1"/>
    <col min="4" max="4" width="18" customWidth="1"/>
    <col min="5" max="5" width="8" customWidth="1"/>
    <col min="6" max="6" width="23.28515625" bestFit="1" customWidth="1"/>
    <col min="7" max="7" width="24.5703125" bestFit="1" customWidth="1"/>
    <col min="8" max="10" width="7" customWidth="1"/>
    <col min="11" max="11" width="8" customWidth="1"/>
    <col min="12" max="14" width="7" customWidth="1"/>
    <col min="15" max="15" width="8" customWidth="1"/>
    <col min="16" max="18" width="7" customWidth="1"/>
    <col min="19" max="19" width="8" customWidth="1"/>
    <col min="20" max="22" width="7" customWidth="1"/>
    <col min="23" max="24" width="8" customWidth="1"/>
  </cols>
  <sheetData>
    <row r="1" spans="1:24" ht="18.75" x14ac:dyDescent="0.3">
      <c r="D1" s="1" t="s">
        <v>162</v>
      </c>
    </row>
    <row r="2" spans="1:24" ht="18.75" x14ac:dyDescent="0.3">
      <c r="D2" s="1" t="s">
        <v>1</v>
      </c>
    </row>
    <row r="3" spans="1:24" ht="18.75" x14ac:dyDescent="0.3">
      <c r="D3" s="1" t="s">
        <v>92</v>
      </c>
    </row>
    <row r="6" spans="1:24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10</v>
      </c>
      <c r="M6" s="2" t="s">
        <v>11</v>
      </c>
      <c r="N6" s="2" t="s">
        <v>12</v>
      </c>
      <c r="O6" s="2" t="s">
        <v>14</v>
      </c>
      <c r="P6" s="2" t="s">
        <v>10</v>
      </c>
      <c r="Q6" s="2" t="s">
        <v>11</v>
      </c>
      <c r="R6" s="2" t="s">
        <v>12</v>
      </c>
      <c r="S6" s="2" t="s">
        <v>15</v>
      </c>
      <c r="T6" s="2" t="s">
        <v>10</v>
      </c>
      <c r="U6" s="2" t="s">
        <v>11</v>
      </c>
      <c r="V6" s="2" t="s">
        <v>12</v>
      </c>
      <c r="W6" s="2" t="s">
        <v>16</v>
      </c>
      <c r="X6" s="2" t="s">
        <v>17</v>
      </c>
    </row>
    <row r="7" spans="1:24" x14ac:dyDescent="0.25">
      <c r="A7" s="7" t="s">
        <v>188</v>
      </c>
      <c r="B7">
        <v>480875</v>
      </c>
      <c r="C7">
        <v>7791</v>
      </c>
      <c r="D7" t="s">
        <v>93</v>
      </c>
      <c r="E7">
        <v>2008</v>
      </c>
      <c r="F7" t="s">
        <v>27</v>
      </c>
      <c r="G7" t="s">
        <v>66</v>
      </c>
      <c r="H7" s="4">
        <v>2</v>
      </c>
      <c r="I7" s="4">
        <v>8.35</v>
      </c>
      <c r="J7" s="4">
        <v>0</v>
      </c>
      <c r="K7" s="5">
        <f t="shared" ref="K7:K10" si="0">H7+I7-J7</f>
        <v>10.35</v>
      </c>
      <c r="L7" s="4">
        <v>2.5</v>
      </c>
      <c r="M7" s="4">
        <v>8</v>
      </c>
      <c r="N7" s="4">
        <v>0</v>
      </c>
      <c r="O7" s="5">
        <f t="shared" ref="O7:O10" si="1">L7+M7-N7</f>
        <v>10.5</v>
      </c>
      <c r="P7" s="4">
        <v>3.1</v>
      </c>
      <c r="Q7" s="4">
        <v>6.9</v>
      </c>
      <c r="R7" s="4">
        <v>0</v>
      </c>
      <c r="S7" s="5">
        <f t="shared" ref="S7:S10" si="2">P7+Q7-R7</f>
        <v>10</v>
      </c>
      <c r="T7" s="4">
        <v>2.9</v>
      </c>
      <c r="U7" s="4">
        <v>7.8</v>
      </c>
      <c r="V7" s="4">
        <v>0</v>
      </c>
      <c r="W7" s="5">
        <f t="shared" ref="W7:W10" si="3">T7+U7-V7</f>
        <v>10.7</v>
      </c>
      <c r="X7" s="5">
        <f t="shared" ref="X7:X10" si="4">K7+O7+S7+W7</f>
        <v>41.55</v>
      </c>
    </row>
    <row r="8" spans="1:24" x14ac:dyDescent="0.25">
      <c r="A8" s="7"/>
      <c r="H8" s="4"/>
      <c r="I8" s="4"/>
      <c r="J8" s="4"/>
      <c r="K8" s="5"/>
      <c r="L8" s="4"/>
      <c r="M8" s="4"/>
      <c r="N8" s="4"/>
      <c r="O8" s="5"/>
      <c r="P8" s="4"/>
      <c r="Q8" s="4"/>
      <c r="R8" s="4"/>
      <c r="S8" s="5"/>
      <c r="T8" s="4"/>
      <c r="U8" s="4"/>
      <c r="V8" s="4"/>
      <c r="W8" s="5"/>
      <c r="X8" s="5"/>
    </row>
    <row r="9" spans="1:24" x14ac:dyDescent="0.25">
      <c r="A9" s="7" t="s">
        <v>190</v>
      </c>
      <c r="B9">
        <v>150937</v>
      </c>
      <c r="C9">
        <v>7791</v>
      </c>
      <c r="D9" t="s">
        <v>94</v>
      </c>
      <c r="E9">
        <v>2004</v>
      </c>
      <c r="F9" t="s">
        <v>27</v>
      </c>
      <c r="G9" t="s">
        <v>67</v>
      </c>
      <c r="H9" s="4">
        <v>2</v>
      </c>
      <c r="I9" s="4">
        <v>8.1</v>
      </c>
      <c r="J9" s="4">
        <v>0</v>
      </c>
      <c r="K9" s="5">
        <f t="shared" si="0"/>
        <v>10.1</v>
      </c>
      <c r="L9" s="4">
        <v>2.6</v>
      </c>
      <c r="M9" s="4">
        <v>8.1999999999999993</v>
      </c>
      <c r="N9" s="4">
        <v>0</v>
      </c>
      <c r="O9" s="5">
        <f t="shared" si="1"/>
        <v>10.799999999999999</v>
      </c>
      <c r="P9" s="4">
        <v>3.2</v>
      </c>
      <c r="Q9" s="4">
        <v>8</v>
      </c>
      <c r="R9" s="4">
        <v>0</v>
      </c>
      <c r="S9" s="5">
        <f t="shared" si="2"/>
        <v>11.2</v>
      </c>
      <c r="T9" s="4">
        <v>3.2</v>
      </c>
      <c r="U9" s="4">
        <v>8.1999999999999993</v>
      </c>
      <c r="V9" s="4">
        <v>0</v>
      </c>
      <c r="W9" s="5">
        <f t="shared" si="3"/>
        <v>11.399999999999999</v>
      </c>
      <c r="X9" s="5">
        <f t="shared" si="4"/>
        <v>43.499999999999993</v>
      </c>
    </row>
    <row r="10" spans="1:24" x14ac:dyDescent="0.25">
      <c r="A10" s="7" t="s">
        <v>191</v>
      </c>
      <c r="B10">
        <v>388457</v>
      </c>
      <c r="C10">
        <v>7791</v>
      </c>
      <c r="D10" t="s">
        <v>95</v>
      </c>
      <c r="E10">
        <v>2005</v>
      </c>
      <c r="F10" t="s">
        <v>27</v>
      </c>
      <c r="G10" t="s">
        <v>67</v>
      </c>
      <c r="H10" s="4">
        <v>2</v>
      </c>
      <c r="I10" s="4">
        <v>8.1999999999999993</v>
      </c>
      <c r="J10" s="4">
        <v>0</v>
      </c>
      <c r="K10" s="5">
        <f t="shared" si="0"/>
        <v>10.199999999999999</v>
      </c>
      <c r="L10" s="4">
        <v>2.5</v>
      </c>
      <c r="M10" s="4">
        <v>7.85</v>
      </c>
      <c r="N10" s="4">
        <v>0</v>
      </c>
      <c r="O10" s="5">
        <f t="shared" si="1"/>
        <v>10.35</v>
      </c>
      <c r="P10" s="4">
        <v>3</v>
      </c>
      <c r="Q10" s="4">
        <v>7.65</v>
      </c>
      <c r="R10" s="4">
        <v>0</v>
      </c>
      <c r="S10" s="5">
        <f t="shared" si="2"/>
        <v>10.65</v>
      </c>
      <c r="T10" s="4">
        <v>3.2</v>
      </c>
      <c r="U10" s="4">
        <v>7.6</v>
      </c>
      <c r="V10" s="4">
        <v>0</v>
      </c>
      <c r="W10" s="5">
        <f t="shared" si="3"/>
        <v>10.8</v>
      </c>
      <c r="X10" s="5">
        <f t="shared" si="4"/>
        <v>42</v>
      </c>
    </row>
    <row r="11" spans="1:24" x14ac:dyDescent="0.25">
      <c r="A11" s="7" t="s">
        <v>192</v>
      </c>
      <c r="B11">
        <v>863084</v>
      </c>
      <c r="C11">
        <v>9680</v>
      </c>
      <c r="D11" t="s">
        <v>96</v>
      </c>
      <c r="E11">
        <v>2005</v>
      </c>
      <c r="F11" t="s">
        <v>89</v>
      </c>
      <c r="G11" t="s">
        <v>91</v>
      </c>
      <c r="H11" s="4">
        <v>2</v>
      </c>
      <c r="I11" s="4">
        <v>8.1999999999999993</v>
      </c>
      <c r="J11" s="4">
        <v>0</v>
      </c>
      <c r="K11" s="5">
        <f t="shared" ref="K11:K12" si="5">H11+I11-J11</f>
        <v>10.199999999999999</v>
      </c>
      <c r="L11" s="4">
        <v>2.6</v>
      </c>
      <c r="M11" s="4">
        <v>8.1</v>
      </c>
      <c r="N11" s="4">
        <v>0</v>
      </c>
      <c r="O11" s="5">
        <f t="shared" ref="O11:O12" si="6">L11+M11-N11</f>
        <v>10.7</v>
      </c>
      <c r="P11" s="4">
        <v>2.9</v>
      </c>
      <c r="Q11" s="4">
        <v>8.3000000000000007</v>
      </c>
      <c r="R11" s="4">
        <v>0</v>
      </c>
      <c r="S11" s="5">
        <f t="shared" ref="S11:S12" si="7">P11+Q11-R11</f>
        <v>11.200000000000001</v>
      </c>
      <c r="T11" s="4">
        <v>2.9</v>
      </c>
      <c r="U11" s="4">
        <v>7.55</v>
      </c>
      <c r="V11" s="4">
        <v>0</v>
      </c>
      <c r="W11" s="5">
        <f t="shared" ref="W11:W12" si="8">T11+U11-V11</f>
        <v>10.45</v>
      </c>
      <c r="X11" s="5">
        <f t="shared" ref="X11:X12" si="9">K11+O11+S11+W11</f>
        <v>42.55</v>
      </c>
    </row>
    <row r="12" spans="1:24" x14ac:dyDescent="0.25">
      <c r="A12" s="7" t="s">
        <v>193</v>
      </c>
      <c r="B12">
        <v>172030</v>
      </c>
      <c r="C12">
        <v>9680</v>
      </c>
      <c r="D12" t="s">
        <v>97</v>
      </c>
      <c r="E12">
        <v>2004</v>
      </c>
      <c r="F12" t="s">
        <v>89</v>
      </c>
      <c r="G12" t="s">
        <v>98</v>
      </c>
      <c r="H12" s="4">
        <v>2</v>
      </c>
      <c r="I12" s="4">
        <v>8.1999999999999993</v>
      </c>
      <c r="J12" s="4">
        <v>0</v>
      </c>
      <c r="K12" s="5">
        <f t="shared" si="5"/>
        <v>10.199999999999999</v>
      </c>
      <c r="L12" s="4">
        <v>2.5</v>
      </c>
      <c r="M12" s="4">
        <v>7.95</v>
      </c>
      <c r="N12" s="4">
        <v>0</v>
      </c>
      <c r="O12" s="5">
        <f t="shared" si="6"/>
        <v>10.45</v>
      </c>
      <c r="P12" s="4">
        <v>3.2</v>
      </c>
      <c r="Q12" s="4">
        <v>7.25</v>
      </c>
      <c r="R12" s="4">
        <v>0</v>
      </c>
      <c r="S12" s="5">
        <f t="shared" si="7"/>
        <v>10.45</v>
      </c>
      <c r="T12" s="4">
        <v>3</v>
      </c>
      <c r="U12" s="4">
        <v>7.7</v>
      </c>
      <c r="V12" s="4">
        <v>0</v>
      </c>
      <c r="W12" s="5">
        <f t="shared" si="8"/>
        <v>10.7</v>
      </c>
      <c r="X12" s="5">
        <f t="shared" si="9"/>
        <v>41.8</v>
      </c>
    </row>
    <row r="13" spans="1:24" x14ac:dyDescent="0.25">
      <c r="A13" s="7"/>
    </row>
    <row r="14" spans="1:24" x14ac:dyDescent="0.25">
      <c r="A14" s="7" t="s">
        <v>194</v>
      </c>
      <c r="B14">
        <v>388457</v>
      </c>
      <c r="C14">
        <v>7791</v>
      </c>
      <c r="D14" t="s">
        <v>226</v>
      </c>
      <c r="E14">
        <v>2005</v>
      </c>
      <c r="F14" t="s">
        <v>27</v>
      </c>
      <c r="G14" t="s">
        <v>67</v>
      </c>
      <c r="H14" s="4">
        <v>0</v>
      </c>
      <c r="I14" s="4">
        <v>0</v>
      </c>
      <c r="J14" s="4">
        <v>0</v>
      </c>
      <c r="K14" s="5">
        <f t="shared" ref="K14:K16" si="10">H14+I14-J14</f>
        <v>0</v>
      </c>
      <c r="L14" s="4">
        <v>1.5</v>
      </c>
      <c r="M14" s="4">
        <v>7.7</v>
      </c>
      <c r="N14" s="4">
        <v>0</v>
      </c>
      <c r="O14" s="5">
        <f t="shared" ref="O14:O16" si="11">L14+M14-N14</f>
        <v>9.1999999999999993</v>
      </c>
      <c r="P14" s="4">
        <v>2.9</v>
      </c>
      <c r="Q14" s="4">
        <v>7.75</v>
      </c>
      <c r="R14" s="4">
        <v>0</v>
      </c>
      <c r="S14" s="5">
        <f t="shared" ref="S14:S16" si="12">P14+Q14-R14</f>
        <v>10.65</v>
      </c>
      <c r="T14" s="4">
        <v>2.9</v>
      </c>
      <c r="U14" s="4">
        <v>6.6</v>
      </c>
      <c r="V14" s="4">
        <v>0</v>
      </c>
      <c r="W14" s="5">
        <f t="shared" ref="W14:W16" si="13">T14+U14-V14</f>
        <v>9.5</v>
      </c>
      <c r="X14" s="5">
        <f t="shared" ref="X14:X16" si="14">K14+O14+S14+W14</f>
        <v>29.35</v>
      </c>
    </row>
    <row r="15" spans="1:24" x14ac:dyDescent="0.25">
      <c r="A15" s="7" t="s">
        <v>195</v>
      </c>
      <c r="B15">
        <v>863084</v>
      </c>
      <c r="C15">
        <v>9680</v>
      </c>
      <c r="D15" t="s">
        <v>227</v>
      </c>
      <c r="E15">
        <v>2005</v>
      </c>
      <c r="F15" t="s">
        <v>27</v>
      </c>
      <c r="G15" t="s">
        <v>67</v>
      </c>
      <c r="H15" s="4">
        <v>2</v>
      </c>
      <c r="I15" s="4">
        <v>8.0500000000000007</v>
      </c>
      <c r="J15" s="4">
        <v>0</v>
      </c>
      <c r="K15" s="5">
        <f t="shared" si="10"/>
        <v>10.050000000000001</v>
      </c>
      <c r="L15" s="4">
        <v>1.5</v>
      </c>
      <c r="M15" s="4">
        <v>7.1</v>
      </c>
      <c r="N15" s="4">
        <v>0</v>
      </c>
      <c r="O15" s="5">
        <f t="shared" si="11"/>
        <v>8.6</v>
      </c>
      <c r="P15" s="4">
        <v>2.9</v>
      </c>
      <c r="Q15" s="4">
        <v>7</v>
      </c>
      <c r="R15" s="4">
        <v>0</v>
      </c>
      <c r="S15" s="5">
        <f t="shared" si="12"/>
        <v>9.9</v>
      </c>
      <c r="T15" s="4">
        <v>3</v>
      </c>
      <c r="U15" s="4">
        <v>8</v>
      </c>
      <c r="V15" s="4">
        <v>0</v>
      </c>
      <c r="W15" s="5">
        <f t="shared" si="13"/>
        <v>11</v>
      </c>
      <c r="X15" s="5">
        <f t="shared" si="14"/>
        <v>39.549999999999997</v>
      </c>
    </row>
    <row r="16" spans="1:24" x14ac:dyDescent="0.25">
      <c r="A16" s="7" t="s">
        <v>196</v>
      </c>
      <c r="B16">
        <v>172030</v>
      </c>
      <c r="C16">
        <v>9680</v>
      </c>
      <c r="D16" t="s">
        <v>228</v>
      </c>
      <c r="E16">
        <v>2004</v>
      </c>
      <c r="F16" t="s">
        <v>27</v>
      </c>
      <c r="G16" t="s">
        <v>67</v>
      </c>
      <c r="H16" s="4">
        <v>2</v>
      </c>
      <c r="I16" s="4">
        <v>7.8</v>
      </c>
      <c r="J16" s="4">
        <v>0</v>
      </c>
      <c r="K16" s="5">
        <f t="shared" si="10"/>
        <v>9.8000000000000007</v>
      </c>
      <c r="L16" s="4">
        <v>1.4</v>
      </c>
      <c r="M16" s="4">
        <v>8</v>
      </c>
      <c r="N16" s="4">
        <v>0</v>
      </c>
      <c r="O16" s="5">
        <f t="shared" si="11"/>
        <v>9.4</v>
      </c>
      <c r="P16" s="4">
        <v>2.6</v>
      </c>
      <c r="Q16" s="4">
        <v>7.75</v>
      </c>
      <c r="R16" s="4">
        <v>0</v>
      </c>
      <c r="S16" s="5">
        <f t="shared" si="12"/>
        <v>10.35</v>
      </c>
      <c r="T16" s="4">
        <v>2.2999999999999998</v>
      </c>
      <c r="U16" s="4">
        <v>7.8</v>
      </c>
      <c r="V16" s="4">
        <v>0</v>
      </c>
      <c r="W16" s="5">
        <f t="shared" si="13"/>
        <v>10.1</v>
      </c>
      <c r="X16" s="5">
        <f t="shared" si="14"/>
        <v>39.650000000000006</v>
      </c>
    </row>
  </sheetData>
  <pageMargins left="0.31496062992125984" right="0.31496062992125984" top="0.78740157480314965" bottom="0.78740157480314965" header="0.31496062992125984" footer="0.31496062992125984"/>
  <pageSetup paperSize="9" scale="68" orientation="landscape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view="pageLayout" zoomScale="55" zoomScaleNormal="100" zoomScalePageLayoutView="55" workbookViewId="0">
      <selection sqref="A1:X46"/>
    </sheetView>
  </sheetViews>
  <sheetFormatPr defaultRowHeight="15" x14ac:dyDescent="0.25"/>
  <cols>
    <col min="1" max="1" width="6.7109375" bestFit="1" customWidth="1"/>
    <col min="2" max="3" width="10" hidden="1" customWidth="1"/>
    <col min="4" max="4" width="21.5703125" customWidth="1"/>
    <col min="5" max="5" width="6.42578125" bestFit="1" customWidth="1"/>
    <col min="6" max="6" width="28.140625" bestFit="1" customWidth="1"/>
    <col min="7" max="7" width="17" bestFit="1" customWidth="1"/>
    <col min="8" max="10" width="7" customWidth="1"/>
    <col min="11" max="11" width="8" customWidth="1"/>
    <col min="12" max="14" width="7" customWidth="1"/>
    <col min="15" max="15" width="8" customWidth="1"/>
    <col min="16" max="18" width="7" customWidth="1"/>
    <col min="19" max="19" width="8" customWidth="1"/>
    <col min="20" max="22" width="7" customWidth="1"/>
    <col min="23" max="24" width="8" customWidth="1"/>
    <col min="25" max="25" width="30" hidden="1" customWidth="1"/>
    <col min="26" max="26" width="8" customWidth="1"/>
    <col min="27" max="27" width="20" customWidth="1"/>
    <col min="28" max="28" width="8" customWidth="1"/>
    <col min="29" max="29" width="30" hidden="1" customWidth="1"/>
  </cols>
  <sheetData>
    <row r="1" spans="1:29" ht="18.75" x14ac:dyDescent="0.3">
      <c r="D1" s="1" t="s">
        <v>0</v>
      </c>
    </row>
    <row r="2" spans="1:29" ht="18.75" x14ac:dyDescent="0.3">
      <c r="D2" s="1" t="s">
        <v>1</v>
      </c>
    </row>
    <row r="3" spans="1:29" ht="18.75" x14ac:dyDescent="0.3">
      <c r="D3" s="1" t="s">
        <v>99</v>
      </c>
    </row>
    <row r="6" spans="1:29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10</v>
      </c>
      <c r="M6" s="2" t="s">
        <v>11</v>
      </c>
      <c r="N6" s="2" t="s">
        <v>12</v>
      </c>
      <c r="O6" s="2" t="s">
        <v>14</v>
      </c>
      <c r="P6" s="2" t="s">
        <v>10</v>
      </c>
      <c r="Q6" s="2" t="s">
        <v>11</v>
      </c>
      <c r="R6" s="2" t="s">
        <v>12</v>
      </c>
      <c r="S6" s="2" t="s">
        <v>15</v>
      </c>
      <c r="T6" s="2" t="s">
        <v>10</v>
      </c>
      <c r="U6" s="2" t="s">
        <v>11</v>
      </c>
      <c r="V6" s="2" t="s">
        <v>12</v>
      </c>
      <c r="W6" s="2" t="s">
        <v>16</v>
      </c>
      <c r="X6" s="2" t="s">
        <v>17</v>
      </c>
      <c r="Y6" s="2" t="s">
        <v>18</v>
      </c>
      <c r="Z6" s="2" t="s">
        <v>19</v>
      </c>
      <c r="AA6" s="2" t="s">
        <v>20</v>
      </c>
      <c r="AB6" s="2" t="s">
        <v>21</v>
      </c>
      <c r="AC6" s="2" t="s">
        <v>22</v>
      </c>
    </row>
    <row r="7" spans="1:29" x14ac:dyDescent="0.25">
      <c r="A7" s="3" t="s">
        <v>188</v>
      </c>
      <c r="B7" s="3">
        <v>2024</v>
      </c>
      <c r="C7" s="3">
        <v>7791</v>
      </c>
      <c r="D7" s="3" t="s">
        <v>107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>
        <f>X14</f>
        <v>129.6</v>
      </c>
      <c r="AA7" t="str">
        <f>D7</f>
        <v>T.J. Sokol Moravská Ostrava 1 A</v>
      </c>
      <c r="AB7">
        <v>1</v>
      </c>
    </row>
    <row r="8" spans="1:29" x14ac:dyDescent="0.25">
      <c r="B8">
        <v>955000</v>
      </c>
      <c r="C8">
        <v>7791</v>
      </c>
      <c r="D8" t="str">
        <f>'šelong IV.liga'!D13</f>
        <v>Hronová Eliška</v>
      </c>
      <c r="E8">
        <f>'šelong IV.liga'!E13</f>
        <v>2008</v>
      </c>
      <c r="F8" t="str">
        <f>'šelong IV.liga'!F13</f>
        <v>T.J. Sokol Moravská Ostrava 1</v>
      </c>
      <c r="G8" t="str">
        <f>'šelong IV.liga'!G13</f>
        <v>Jurčová, Drtílková</v>
      </c>
      <c r="H8" s="4">
        <f>'šelong IV.liga'!H13</f>
        <v>2</v>
      </c>
      <c r="I8" s="4">
        <f>'šelong IV.liga'!I13</f>
        <v>8.3000000000000007</v>
      </c>
      <c r="J8" s="4">
        <f>'šelong IV.liga'!J13</f>
        <v>0</v>
      </c>
      <c r="K8" s="8">
        <f>'šelong IV.liga'!K13</f>
        <v>10.3</v>
      </c>
      <c r="L8" s="4">
        <f>'šelong IV.liga'!L13</f>
        <v>2.1</v>
      </c>
      <c r="M8" s="4">
        <f>'šelong IV.liga'!M13</f>
        <v>8.35</v>
      </c>
      <c r="N8" s="4">
        <f>'šelong IV.liga'!N13</f>
        <v>0</v>
      </c>
      <c r="O8" s="8">
        <f>'šelong IV.liga'!O13</f>
        <v>10.45</v>
      </c>
      <c r="P8" s="4">
        <f>'šelong IV.liga'!P13</f>
        <v>2.8</v>
      </c>
      <c r="Q8" s="4">
        <f>'šelong IV.liga'!Q13</f>
        <v>7.8</v>
      </c>
      <c r="R8" s="4">
        <f>'šelong IV.liga'!R13</f>
        <v>0</v>
      </c>
      <c r="S8" s="8">
        <f>'šelong IV.liga'!S13</f>
        <v>10.6</v>
      </c>
      <c r="T8" s="4">
        <f>'šelong IV.liga'!T13</f>
        <v>3</v>
      </c>
      <c r="U8" s="4">
        <f>'šelong IV.liga'!U13</f>
        <v>7.3</v>
      </c>
      <c r="V8" s="4">
        <f>'šelong IV.liga'!V13</f>
        <v>0</v>
      </c>
      <c r="W8" s="8">
        <f>'šelong IV.liga'!W13</f>
        <v>10.3</v>
      </c>
      <c r="X8" s="8">
        <f>'šelong IV.liga'!X13</f>
        <v>41.650000000000006</v>
      </c>
      <c r="Z8">
        <f>X14</f>
        <v>129.6</v>
      </c>
      <c r="AA8" t="str">
        <f>D7</f>
        <v>T.J. Sokol Moravská Ostrava 1 A</v>
      </c>
      <c r="AB8">
        <v>2</v>
      </c>
    </row>
    <row r="9" spans="1:29" x14ac:dyDescent="0.25">
      <c r="B9">
        <v>947130</v>
      </c>
      <c r="C9">
        <v>7791</v>
      </c>
      <c r="D9" t="str">
        <f>'šelong IV.liga'!D14</f>
        <v>Pačutová Kateřina</v>
      </c>
      <c r="E9">
        <f>'šelong IV.liga'!E14</f>
        <v>2006</v>
      </c>
      <c r="F9" t="str">
        <f>'šelong IV.liga'!F14</f>
        <v>T.J. Sokol Moravská Ostrava 1</v>
      </c>
      <c r="G9" t="str">
        <f>'šelong IV.liga'!G14</f>
        <v>Jurčová, Drtílková</v>
      </c>
      <c r="H9" s="4">
        <f>'šelong IV.liga'!H14</f>
        <v>2</v>
      </c>
      <c r="I9" s="4">
        <f>'šelong IV.liga'!I14</f>
        <v>9.0500000000000007</v>
      </c>
      <c r="J9" s="4">
        <f>'šelong IV.liga'!J14</f>
        <v>0</v>
      </c>
      <c r="K9" s="8">
        <f>'šelong IV.liga'!K14</f>
        <v>11.05</v>
      </c>
      <c r="L9" s="4">
        <f>'šelong IV.liga'!L14</f>
        <v>2.9</v>
      </c>
      <c r="M9" s="4">
        <f>'šelong IV.liga'!M14</f>
        <v>6.65</v>
      </c>
      <c r="N9" s="4">
        <f>'šelong IV.liga'!N14</f>
        <v>0</v>
      </c>
      <c r="O9" s="8">
        <f>'šelong IV.liga'!O14</f>
        <v>9.5500000000000007</v>
      </c>
      <c r="P9" s="4">
        <f>'šelong IV.liga'!P14</f>
        <v>3.6</v>
      </c>
      <c r="Q9" s="4">
        <f>'šelong IV.liga'!Q14</f>
        <v>6.9</v>
      </c>
      <c r="R9" s="4">
        <f>'šelong IV.liga'!R14</f>
        <v>0</v>
      </c>
      <c r="S9" s="8">
        <f>'šelong IV.liga'!S14</f>
        <v>10.5</v>
      </c>
      <c r="T9" s="4">
        <f>'šelong IV.liga'!T14</f>
        <v>3.1</v>
      </c>
      <c r="U9" s="4">
        <f>'šelong IV.liga'!U14</f>
        <v>7.95</v>
      </c>
      <c r="V9" s="4">
        <f>'šelong IV.liga'!V14</f>
        <v>0</v>
      </c>
      <c r="W9" s="8">
        <f>'šelong IV.liga'!W14</f>
        <v>11.05</v>
      </c>
      <c r="X9" s="8">
        <f>'šelong IV.liga'!X14</f>
        <v>42.150000000000006</v>
      </c>
      <c r="Z9">
        <f>X14</f>
        <v>129.6</v>
      </c>
      <c r="AA9" t="str">
        <f>D7</f>
        <v>T.J. Sokol Moravská Ostrava 1 A</v>
      </c>
      <c r="AB9">
        <v>3</v>
      </c>
    </row>
    <row r="10" spans="1:29" x14ac:dyDescent="0.25">
      <c r="B10">
        <v>281860</v>
      </c>
      <c r="C10">
        <v>7791</v>
      </c>
      <c r="D10" t="str">
        <f>'šelong IV.liga'!D15</f>
        <v>Švrčková Ella</v>
      </c>
      <c r="E10">
        <f>'šelong IV.liga'!E15</f>
        <v>2009</v>
      </c>
      <c r="F10" t="str">
        <f>'šelong IV.liga'!F15</f>
        <v>T.J. Sokol Moravská Ostrava 1</v>
      </c>
      <c r="G10" t="str">
        <f>'šelong IV.liga'!G15</f>
        <v>Drtílková, Jurčová</v>
      </c>
      <c r="H10" s="4">
        <f>'šelong IV.liga'!H15</f>
        <v>2</v>
      </c>
      <c r="I10" s="4">
        <f>'šelong IV.liga'!I15</f>
        <v>8.6</v>
      </c>
      <c r="J10" s="4">
        <f>'šelong IV.liga'!J15</f>
        <v>0</v>
      </c>
      <c r="K10" s="8">
        <f>'šelong IV.liga'!K15</f>
        <v>10.6</v>
      </c>
      <c r="L10" s="4">
        <f>'šelong IV.liga'!L15</f>
        <v>2.6</v>
      </c>
      <c r="M10" s="4">
        <f>'šelong IV.liga'!M15</f>
        <v>8.75</v>
      </c>
      <c r="N10" s="4">
        <f>'šelong IV.liga'!N15</f>
        <v>0</v>
      </c>
      <c r="O10" s="8">
        <f>'šelong IV.liga'!O15</f>
        <v>11.35</v>
      </c>
      <c r="P10" s="4">
        <f>'šelong IV.liga'!P15</f>
        <v>3</v>
      </c>
      <c r="Q10" s="4">
        <f>'šelong IV.liga'!Q15</f>
        <v>7.3</v>
      </c>
      <c r="R10" s="4">
        <f>'šelong IV.liga'!R15</f>
        <v>0</v>
      </c>
      <c r="S10" s="8">
        <f>'šelong IV.liga'!S15</f>
        <v>10.3</v>
      </c>
      <c r="T10" s="4">
        <f>'šelong IV.liga'!T15</f>
        <v>3</v>
      </c>
      <c r="U10" s="4">
        <f>'šelong IV.liga'!U15</f>
        <v>7.3</v>
      </c>
      <c r="V10" s="4">
        <f>'šelong IV.liga'!V15</f>
        <v>0</v>
      </c>
      <c r="W10" s="8">
        <f>'šelong IV.liga'!W15</f>
        <v>10.3</v>
      </c>
      <c r="X10" s="8">
        <f>'šelong IV.liga'!X15</f>
        <v>42.55</v>
      </c>
      <c r="Z10">
        <f>X14</f>
        <v>129.6</v>
      </c>
      <c r="AA10" t="str">
        <f>D7</f>
        <v>T.J. Sokol Moravská Ostrava 1 A</v>
      </c>
      <c r="AB10">
        <v>4</v>
      </c>
    </row>
    <row r="11" spans="1:29" x14ac:dyDescent="0.25">
      <c r="B11">
        <v>379495</v>
      </c>
      <c r="C11">
        <v>7791</v>
      </c>
      <c r="D11" t="str">
        <f>'šelong IV.liga'!D16</f>
        <v>Vrátná Johana</v>
      </c>
      <c r="E11">
        <f>'šelong IV.liga'!E16</f>
        <v>2009</v>
      </c>
      <c r="F11" t="str">
        <f>'šelong IV.liga'!F16</f>
        <v>T.J. Sokol Moravská Ostrava 1</v>
      </c>
      <c r="G11" t="str">
        <f>'šelong IV.liga'!G16</f>
        <v>Drtílková, Jurčová</v>
      </c>
      <c r="H11" s="4">
        <f>'šelong IV.liga'!H16</f>
        <v>2</v>
      </c>
      <c r="I11" s="4">
        <f>'šelong IV.liga'!I16</f>
        <v>8.65</v>
      </c>
      <c r="J11" s="4">
        <f>'šelong IV.liga'!J16</f>
        <v>0</v>
      </c>
      <c r="K11" s="8">
        <f>'šelong IV.liga'!K16</f>
        <v>10.65</v>
      </c>
      <c r="L11" s="4">
        <f>'šelong IV.liga'!L16</f>
        <v>2.1</v>
      </c>
      <c r="M11" s="4">
        <f>'šelong IV.liga'!M16</f>
        <v>8.4</v>
      </c>
      <c r="N11" s="4">
        <f>'šelong IV.liga'!N16</f>
        <v>0</v>
      </c>
      <c r="O11" s="8">
        <f>'šelong IV.liga'!O16</f>
        <v>10.5</v>
      </c>
      <c r="P11" s="4">
        <f>'šelong IV.liga'!P16</f>
        <v>2.9</v>
      </c>
      <c r="Q11" s="4">
        <f>'šelong IV.liga'!Q16</f>
        <v>8.75</v>
      </c>
      <c r="R11" s="4">
        <f>'šelong IV.liga'!R16</f>
        <v>0</v>
      </c>
      <c r="S11" s="8">
        <f>'šelong IV.liga'!S16</f>
        <v>11.65</v>
      </c>
      <c r="T11" s="4">
        <f>'šelong IV.liga'!T16</f>
        <v>3.1</v>
      </c>
      <c r="U11" s="4">
        <f>'šelong IV.liga'!U16</f>
        <v>7.8</v>
      </c>
      <c r="V11" s="4">
        <f>'šelong IV.liga'!V16</f>
        <v>0</v>
      </c>
      <c r="W11" s="8">
        <f>'šelong IV.liga'!W16</f>
        <v>10.9</v>
      </c>
      <c r="X11" s="8">
        <f>'šelong IV.liga'!X16</f>
        <v>43.699999999999996</v>
      </c>
      <c r="Z11">
        <f>X14</f>
        <v>129.6</v>
      </c>
      <c r="AA11" t="str">
        <f>D7</f>
        <v>T.J. Sokol Moravská Ostrava 1 A</v>
      </c>
      <c r="AB11">
        <v>5</v>
      </c>
    </row>
    <row r="12" spans="1:29" x14ac:dyDescent="0.25">
      <c r="B12">
        <v>0</v>
      </c>
      <c r="C12">
        <v>0</v>
      </c>
      <c r="H12" s="4">
        <v>0</v>
      </c>
      <c r="I12" s="4">
        <v>0</v>
      </c>
      <c r="J12" s="4">
        <v>0</v>
      </c>
      <c r="K12" s="5">
        <f>H12+I12-J12</f>
        <v>0</v>
      </c>
      <c r="L12" s="4">
        <v>0</v>
      </c>
      <c r="M12" s="4">
        <v>0</v>
      </c>
      <c r="N12" s="4">
        <v>0</v>
      </c>
      <c r="O12" s="5">
        <f>L12+M12-N12</f>
        <v>0</v>
      </c>
      <c r="P12" s="4">
        <v>0</v>
      </c>
      <c r="Q12" s="4">
        <v>0</v>
      </c>
      <c r="R12" s="4">
        <v>0</v>
      </c>
      <c r="S12" s="5">
        <f>P12+Q12-R12</f>
        <v>0</v>
      </c>
      <c r="T12" s="4">
        <v>0</v>
      </c>
      <c r="U12" s="4">
        <v>0</v>
      </c>
      <c r="V12" s="4">
        <v>0</v>
      </c>
      <c r="W12" s="5">
        <f>T12+U12-V12</f>
        <v>0</v>
      </c>
      <c r="X12" s="5">
        <f>K12+O12+S12+W12</f>
        <v>0</v>
      </c>
      <c r="Z12">
        <f>X14</f>
        <v>129.6</v>
      </c>
      <c r="AA12" t="str">
        <f>D7</f>
        <v>T.J. Sokol Moravská Ostrava 1 A</v>
      </c>
      <c r="AB12">
        <v>6</v>
      </c>
    </row>
    <row r="13" spans="1:29" x14ac:dyDescent="0.25">
      <c r="B13">
        <v>0</v>
      </c>
      <c r="C13">
        <v>0</v>
      </c>
      <c r="H13" s="4">
        <v>0</v>
      </c>
      <c r="I13" s="4">
        <v>0</v>
      </c>
      <c r="J13" s="4">
        <v>0</v>
      </c>
      <c r="K13" s="5">
        <f>H13+I13-J13</f>
        <v>0</v>
      </c>
      <c r="L13" s="4">
        <v>0</v>
      </c>
      <c r="M13" s="4">
        <v>0</v>
      </c>
      <c r="N13" s="4">
        <v>0</v>
      </c>
      <c r="O13" s="5">
        <f>L13+M13-N13</f>
        <v>0</v>
      </c>
      <c r="P13" s="4">
        <v>0</v>
      </c>
      <c r="Q13" s="4">
        <v>0</v>
      </c>
      <c r="R13" s="4">
        <v>0</v>
      </c>
      <c r="S13" s="5">
        <f>P13+Q13-R13</f>
        <v>0</v>
      </c>
      <c r="T13" s="4">
        <v>0</v>
      </c>
      <c r="U13" s="4">
        <v>0</v>
      </c>
      <c r="V13" s="4">
        <v>0</v>
      </c>
      <c r="W13" s="5">
        <f>T13+U13-V13</f>
        <v>0</v>
      </c>
      <c r="X13" s="5">
        <f>K13+O13+S13+W13</f>
        <v>0</v>
      </c>
      <c r="Z13">
        <f>X14</f>
        <v>129.6</v>
      </c>
      <c r="AA13" t="str">
        <f>D7</f>
        <v>T.J. Sokol Moravská Ostrava 1 A</v>
      </c>
      <c r="AB13">
        <v>7</v>
      </c>
    </row>
    <row r="14" spans="1:29" x14ac:dyDescent="0.25">
      <c r="A14" s="5"/>
      <c r="B14" s="5"/>
      <c r="C14" s="5"/>
      <c r="D14" s="5" t="s">
        <v>26</v>
      </c>
      <c r="E14" s="5"/>
      <c r="F14" s="5"/>
      <c r="G14" s="5"/>
      <c r="H14" s="5"/>
      <c r="I14" s="5"/>
      <c r="J14" s="5">
        <v>0</v>
      </c>
      <c r="K14" s="5">
        <f>LARGE(K8:K13,3)+LARGE(K8:K13,2)+LARGE(K8:K13,1)-J14</f>
        <v>32.299999999999997</v>
      </c>
      <c r="L14" s="5"/>
      <c r="M14" s="5"/>
      <c r="N14" s="5">
        <v>0</v>
      </c>
      <c r="O14" s="5">
        <f>LARGE(O8:O13,3)+LARGE(O8:O13,2)+LARGE(O8:O13,1)-N14</f>
        <v>32.299999999999997</v>
      </c>
      <c r="P14" s="5"/>
      <c r="Q14" s="5"/>
      <c r="R14" s="5">
        <v>0</v>
      </c>
      <c r="S14" s="5">
        <f>LARGE(S8:S13,3)+LARGE(S8:S13,2)+LARGE(S8:S13,1)-R14</f>
        <v>32.75</v>
      </c>
      <c r="T14" s="5"/>
      <c r="U14" s="5"/>
      <c r="V14" s="5">
        <v>0</v>
      </c>
      <c r="W14" s="5">
        <f>LARGE(W8:W13,3)+LARGE(W8:W13,2)+LARGE(W8:W13,1)-V14</f>
        <v>32.25</v>
      </c>
      <c r="X14" s="5">
        <f>K14+O14+S14+W14</f>
        <v>129.6</v>
      </c>
      <c r="Z14">
        <f>X14</f>
        <v>129.6</v>
      </c>
      <c r="AA14" t="str">
        <f>D7</f>
        <v>T.J. Sokol Moravská Ostrava 1 A</v>
      </c>
      <c r="AB14">
        <v>8</v>
      </c>
    </row>
    <row r="15" spans="1:29" x14ac:dyDescent="0.25">
      <c r="A15" s="3" t="s">
        <v>189</v>
      </c>
      <c r="B15" s="3">
        <v>2005</v>
      </c>
      <c r="C15" s="3">
        <v>4142</v>
      </c>
      <c r="D15" s="3" t="s">
        <v>115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>
        <f>X22</f>
        <v>126.25</v>
      </c>
      <c r="AA15" t="str">
        <f>D15</f>
        <v>T.J. Sokol Moravská Ostrava 1 B</v>
      </c>
      <c r="AB15">
        <v>1</v>
      </c>
    </row>
    <row r="16" spans="1:29" x14ac:dyDescent="0.25">
      <c r="B16">
        <v>879123</v>
      </c>
      <c r="C16">
        <v>4142</v>
      </c>
      <c r="D16" t="str">
        <f>'šelong IV.liga'!D17</f>
        <v>Klučková Hana</v>
      </c>
      <c r="E16">
        <f>'šelong IV.liga'!E17</f>
        <v>2010</v>
      </c>
      <c r="F16" t="str">
        <f>'šelong IV.liga'!F17</f>
        <v>T.J. Sokol Moravská Ostrava 1</v>
      </c>
      <c r="G16" t="str">
        <f>'šelong IV.liga'!G17</f>
        <v>Drtílková,  Jurčová</v>
      </c>
      <c r="H16" s="4">
        <f>'šelong IV.liga'!H17</f>
        <v>2</v>
      </c>
      <c r="I16" s="4">
        <f>'šelong IV.liga'!I17</f>
        <v>8.5500000000000007</v>
      </c>
      <c r="J16" s="4">
        <f>'šelong IV.liga'!J17</f>
        <v>0</v>
      </c>
      <c r="K16" s="8">
        <f>'šelong IV.liga'!K17</f>
        <v>10.55</v>
      </c>
      <c r="L16" s="4">
        <f>'šelong IV.liga'!L17</f>
        <v>1.5</v>
      </c>
      <c r="M16" s="4">
        <f>'šelong IV.liga'!M17</f>
        <v>8.25</v>
      </c>
      <c r="N16" s="4">
        <f>'šelong IV.liga'!N17</f>
        <v>0</v>
      </c>
      <c r="O16" s="8">
        <f>'šelong IV.liga'!O17</f>
        <v>9.75</v>
      </c>
      <c r="P16" s="4">
        <f>'šelong IV.liga'!P17</f>
        <v>2.5</v>
      </c>
      <c r="Q16" s="4">
        <f>'šelong IV.liga'!Q17</f>
        <v>8.5500000000000007</v>
      </c>
      <c r="R16" s="4">
        <f>'šelong IV.liga'!R17</f>
        <v>0</v>
      </c>
      <c r="S16" s="8">
        <f>'šelong IV.liga'!S17</f>
        <v>11.05</v>
      </c>
      <c r="T16" s="4">
        <f>'šelong IV.liga'!T17</f>
        <v>2.8</v>
      </c>
      <c r="U16" s="4">
        <f>'šelong IV.liga'!U17</f>
        <v>8.5500000000000007</v>
      </c>
      <c r="V16" s="4">
        <f>'šelong IV.liga'!V17</f>
        <v>0</v>
      </c>
      <c r="W16" s="8">
        <f>'šelong IV.liga'!W17</f>
        <v>11.350000000000001</v>
      </c>
      <c r="X16" s="8">
        <f>'šelong IV.liga'!X17</f>
        <v>42.7</v>
      </c>
      <c r="Z16">
        <f>X22</f>
        <v>126.25</v>
      </c>
      <c r="AA16" t="str">
        <f>D15</f>
        <v>T.J. Sokol Moravská Ostrava 1 B</v>
      </c>
      <c r="AB16">
        <v>2</v>
      </c>
    </row>
    <row r="17" spans="1:28" x14ac:dyDescent="0.25">
      <c r="B17">
        <v>798369</v>
      </c>
      <c r="C17">
        <v>4142</v>
      </c>
      <c r="D17" t="str">
        <f>'šelong IV.liga'!D18</f>
        <v>Pačutová Mahulena</v>
      </c>
      <c r="E17">
        <f>'šelong IV.liga'!E18</f>
        <v>2010</v>
      </c>
      <c r="F17" t="str">
        <f>'šelong IV.liga'!F18</f>
        <v>T.J. Sokol Moravská Ostrava 1</v>
      </c>
      <c r="G17" t="str">
        <f>'šelong IV.liga'!G18</f>
        <v>Drtílková, Jurčová</v>
      </c>
      <c r="H17" s="4">
        <f>'šelong IV.liga'!H18</f>
        <v>2</v>
      </c>
      <c r="I17" s="4">
        <f>'šelong IV.liga'!I18</f>
        <v>8.4499999999999993</v>
      </c>
      <c r="J17" s="4">
        <f>'šelong IV.liga'!J18</f>
        <v>0</v>
      </c>
      <c r="K17" s="8">
        <f>'šelong IV.liga'!K18</f>
        <v>10.45</v>
      </c>
      <c r="L17" s="4">
        <f>'šelong IV.liga'!L18</f>
        <v>1.5</v>
      </c>
      <c r="M17" s="4">
        <f>'šelong IV.liga'!M18</f>
        <v>8.8000000000000007</v>
      </c>
      <c r="N17" s="4">
        <f>'šelong IV.liga'!N18</f>
        <v>0</v>
      </c>
      <c r="O17" s="8">
        <f>'šelong IV.liga'!O18</f>
        <v>10.3</v>
      </c>
      <c r="P17" s="4">
        <f>'šelong IV.liga'!P18</f>
        <v>2.4</v>
      </c>
      <c r="Q17" s="4">
        <f>'šelong IV.liga'!Q18</f>
        <v>7.6</v>
      </c>
      <c r="R17" s="4">
        <f>'šelong IV.liga'!R18</f>
        <v>0</v>
      </c>
      <c r="S17" s="8">
        <f>'šelong IV.liga'!S18</f>
        <v>10</v>
      </c>
      <c r="T17" s="4">
        <f>'šelong IV.liga'!T18</f>
        <v>2.8</v>
      </c>
      <c r="U17" s="4">
        <f>'šelong IV.liga'!U18</f>
        <v>7.6</v>
      </c>
      <c r="V17" s="4">
        <f>'šelong IV.liga'!V18</f>
        <v>0</v>
      </c>
      <c r="W17" s="8">
        <f>'šelong IV.liga'!W18</f>
        <v>10.399999999999999</v>
      </c>
      <c r="X17" s="8">
        <f>'šelong IV.liga'!X18</f>
        <v>41.15</v>
      </c>
      <c r="Z17">
        <f>X22</f>
        <v>126.25</v>
      </c>
      <c r="AA17" t="str">
        <f>D15</f>
        <v>T.J. Sokol Moravská Ostrava 1 B</v>
      </c>
      <c r="AB17">
        <v>3</v>
      </c>
    </row>
    <row r="18" spans="1:28" x14ac:dyDescent="0.25">
      <c r="B18">
        <v>983487</v>
      </c>
      <c r="C18">
        <v>4142</v>
      </c>
      <c r="D18" t="str">
        <f>'šelong IV.liga'!D19</f>
        <v>Švábková Sofie</v>
      </c>
      <c r="E18">
        <f>'šelong IV.liga'!E19</f>
        <v>2011</v>
      </c>
      <c r="F18" t="str">
        <f>'šelong IV.liga'!F19</f>
        <v>T.J. Sokol Moravská Ostrava 1</v>
      </c>
      <c r="G18" t="str">
        <f>'šelong IV.liga'!G19</f>
        <v>Drtílková, Jurčová</v>
      </c>
      <c r="H18" s="4">
        <f>'šelong IV.liga'!H19</f>
        <v>2</v>
      </c>
      <c r="I18" s="4">
        <f>'šelong IV.liga'!I19</f>
        <v>7.75</v>
      </c>
      <c r="J18" s="4">
        <f>'šelong IV.liga'!J19</f>
        <v>0</v>
      </c>
      <c r="K18" s="8">
        <f>'šelong IV.liga'!K19</f>
        <v>9.75</v>
      </c>
      <c r="L18" s="4">
        <f>'šelong IV.liga'!L19</f>
        <v>2.6</v>
      </c>
      <c r="M18" s="4">
        <f>'šelong IV.liga'!M19</f>
        <v>7.9</v>
      </c>
      <c r="N18" s="4">
        <f>'šelong IV.liga'!N19</f>
        <v>0</v>
      </c>
      <c r="O18" s="8">
        <f>'šelong IV.liga'!O19</f>
        <v>10.5</v>
      </c>
      <c r="P18" s="4">
        <f>'šelong IV.liga'!P19</f>
        <v>2.9</v>
      </c>
      <c r="Q18" s="4">
        <f>'šelong IV.liga'!Q19</f>
        <v>7.4</v>
      </c>
      <c r="R18" s="4">
        <f>'šelong IV.liga'!R19</f>
        <v>0</v>
      </c>
      <c r="S18" s="8">
        <f>'šelong IV.liga'!S19</f>
        <v>10.3</v>
      </c>
      <c r="T18" s="4">
        <f>'šelong IV.liga'!T19</f>
        <v>2.8</v>
      </c>
      <c r="U18" s="4">
        <f>'šelong IV.liga'!U19</f>
        <v>7.4</v>
      </c>
      <c r="V18" s="4">
        <f>'šelong IV.liga'!V19</f>
        <v>0</v>
      </c>
      <c r="W18" s="8">
        <f>'šelong IV.liga'!W19</f>
        <v>10.199999999999999</v>
      </c>
      <c r="X18" s="8">
        <f>'šelong IV.liga'!X19</f>
        <v>40.75</v>
      </c>
      <c r="Z18">
        <f>X22</f>
        <v>126.25</v>
      </c>
      <c r="AA18" t="str">
        <f>D15</f>
        <v>T.J. Sokol Moravská Ostrava 1 B</v>
      </c>
      <c r="AB18">
        <v>4</v>
      </c>
    </row>
    <row r="19" spans="1:28" x14ac:dyDescent="0.25">
      <c r="B19">
        <v>865886</v>
      </c>
      <c r="C19">
        <v>4142</v>
      </c>
      <c r="D19" t="str">
        <f>'šelong IV.liga'!D20</f>
        <v>Vojtková Nela</v>
      </c>
      <c r="E19">
        <f>'šelong IV.liga'!E20</f>
        <v>2010</v>
      </c>
      <c r="F19" t="str">
        <f>'šelong IV.liga'!F20</f>
        <v>T.J. Sokol Moravská Ostrava 1</v>
      </c>
      <c r="G19" t="str">
        <f>'šelong IV.liga'!G20</f>
        <v>Drtílková, Jurčová</v>
      </c>
      <c r="H19" s="4">
        <f>'šelong IV.liga'!H20</f>
        <v>2</v>
      </c>
      <c r="I19" s="4">
        <f>'šelong IV.liga'!I20</f>
        <v>8.25</v>
      </c>
      <c r="J19" s="4">
        <f>'šelong IV.liga'!J20</f>
        <v>0</v>
      </c>
      <c r="K19" s="8">
        <f>'šelong IV.liga'!K20</f>
        <v>10.25</v>
      </c>
      <c r="L19" s="4">
        <f>'šelong IV.liga'!L20</f>
        <v>1.5</v>
      </c>
      <c r="M19" s="4">
        <f>'šelong IV.liga'!M20</f>
        <v>8.6999999999999993</v>
      </c>
      <c r="N19" s="4">
        <f>'šelong IV.liga'!N20</f>
        <v>0</v>
      </c>
      <c r="O19" s="8">
        <f>'šelong IV.liga'!O20</f>
        <v>10.199999999999999</v>
      </c>
      <c r="P19" s="4">
        <f>'šelong IV.liga'!P20</f>
        <v>3</v>
      </c>
      <c r="Q19" s="4">
        <f>'šelong IV.liga'!Q20</f>
        <v>6.55</v>
      </c>
      <c r="R19" s="4">
        <f>'šelong IV.liga'!R20</f>
        <v>0</v>
      </c>
      <c r="S19" s="8">
        <f>'šelong IV.liga'!S20</f>
        <v>9.5500000000000007</v>
      </c>
      <c r="T19" s="4">
        <f>'šelong IV.liga'!T20</f>
        <v>3</v>
      </c>
      <c r="U19" s="4">
        <f>'šelong IV.liga'!U20</f>
        <v>7.9</v>
      </c>
      <c r="V19" s="4">
        <f>'šelong IV.liga'!V20</f>
        <v>0</v>
      </c>
      <c r="W19" s="8">
        <f>'šelong IV.liga'!W20</f>
        <v>10.9</v>
      </c>
      <c r="X19" s="8">
        <f>'šelong IV.liga'!X20</f>
        <v>40.9</v>
      </c>
      <c r="Z19">
        <f>X22</f>
        <v>126.25</v>
      </c>
      <c r="AA19" t="str">
        <f>D15</f>
        <v>T.J. Sokol Moravská Ostrava 1 B</v>
      </c>
      <c r="AB19">
        <v>5</v>
      </c>
    </row>
    <row r="20" spans="1:28" x14ac:dyDescent="0.25">
      <c r="B20">
        <v>0</v>
      </c>
      <c r="C20">
        <v>0</v>
      </c>
      <c r="H20" s="4">
        <v>0</v>
      </c>
      <c r="I20" s="4">
        <v>0</v>
      </c>
      <c r="J20" s="4">
        <v>0</v>
      </c>
      <c r="K20" s="5">
        <f>H20+I20-J20</f>
        <v>0</v>
      </c>
      <c r="L20" s="4">
        <v>0</v>
      </c>
      <c r="M20" s="4">
        <v>0</v>
      </c>
      <c r="N20" s="4">
        <v>0</v>
      </c>
      <c r="O20" s="5">
        <f>L20+M20-N20</f>
        <v>0</v>
      </c>
      <c r="P20" s="4">
        <v>0</v>
      </c>
      <c r="Q20" s="4">
        <v>0</v>
      </c>
      <c r="R20" s="4">
        <v>0</v>
      </c>
      <c r="S20" s="5">
        <f>P20+Q20-R20</f>
        <v>0</v>
      </c>
      <c r="T20" s="4">
        <v>0</v>
      </c>
      <c r="U20" s="4">
        <v>0</v>
      </c>
      <c r="V20" s="4">
        <v>0</v>
      </c>
      <c r="W20" s="5">
        <f>T20+U20-V20</f>
        <v>0</v>
      </c>
      <c r="X20" s="5">
        <f>K20+O20+S20+W20</f>
        <v>0</v>
      </c>
      <c r="Z20">
        <f>X22</f>
        <v>126.25</v>
      </c>
      <c r="AA20" t="str">
        <f>D15</f>
        <v>T.J. Sokol Moravská Ostrava 1 B</v>
      </c>
      <c r="AB20">
        <v>6</v>
      </c>
    </row>
    <row r="21" spans="1:28" x14ac:dyDescent="0.25">
      <c r="B21">
        <v>0</v>
      </c>
      <c r="C21">
        <v>0</v>
      </c>
      <c r="H21" s="4">
        <v>0</v>
      </c>
      <c r="I21" s="4">
        <v>0</v>
      </c>
      <c r="J21" s="4">
        <v>0</v>
      </c>
      <c r="K21" s="5">
        <f>H21+I21-J21</f>
        <v>0</v>
      </c>
      <c r="L21" s="4">
        <v>0</v>
      </c>
      <c r="M21" s="4">
        <v>0</v>
      </c>
      <c r="N21" s="4">
        <v>0</v>
      </c>
      <c r="O21" s="5">
        <f>L21+M21-N21</f>
        <v>0</v>
      </c>
      <c r="P21" s="4">
        <v>0</v>
      </c>
      <c r="Q21" s="4">
        <v>0</v>
      </c>
      <c r="R21" s="4">
        <v>0</v>
      </c>
      <c r="S21" s="5">
        <f>P21+Q21-R21</f>
        <v>0</v>
      </c>
      <c r="T21" s="4">
        <v>0</v>
      </c>
      <c r="U21" s="4">
        <v>0</v>
      </c>
      <c r="V21" s="4">
        <v>0</v>
      </c>
      <c r="W21" s="5">
        <f>T21+U21-V21</f>
        <v>0</v>
      </c>
      <c r="X21" s="5">
        <f>K21+O21+S21+W21</f>
        <v>0</v>
      </c>
      <c r="Z21">
        <f>X22</f>
        <v>126.25</v>
      </c>
      <c r="AA21" t="str">
        <f>D15</f>
        <v>T.J. Sokol Moravská Ostrava 1 B</v>
      </c>
      <c r="AB21">
        <v>7</v>
      </c>
    </row>
    <row r="22" spans="1:28" x14ac:dyDescent="0.25">
      <c r="A22" s="5"/>
      <c r="B22" s="5"/>
      <c r="C22" s="5"/>
      <c r="D22" s="5" t="s">
        <v>26</v>
      </c>
      <c r="E22" s="5"/>
      <c r="F22" s="5"/>
      <c r="G22" s="5"/>
      <c r="H22" s="5"/>
      <c r="I22" s="5"/>
      <c r="J22" s="5">
        <v>0</v>
      </c>
      <c r="K22" s="5">
        <f>LARGE(K16:K21,3)+LARGE(K16:K21,2)+LARGE(K16:K21,1)-J22</f>
        <v>31.25</v>
      </c>
      <c r="L22" s="5"/>
      <c r="M22" s="5"/>
      <c r="N22" s="5">
        <v>0</v>
      </c>
      <c r="O22" s="5">
        <f>LARGE(O16:O21,3)+LARGE(O16:O21,2)+LARGE(O16:O21,1)-N22</f>
        <v>31</v>
      </c>
      <c r="P22" s="5"/>
      <c r="Q22" s="5"/>
      <c r="R22" s="5">
        <v>0</v>
      </c>
      <c r="S22" s="5">
        <f>LARGE(S16:S21,3)+LARGE(S16:S21,2)+LARGE(S16:S21,1)-R22</f>
        <v>31.35</v>
      </c>
      <c r="T22" s="5"/>
      <c r="U22" s="5"/>
      <c r="V22" s="5">
        <v>0</v>
      </c>
      <c r="W22" s="5">
        <f>LARGE(W16:W21,3)+LARGE(W16:W21,2)+LARGE(W16:W21,1)-V22</f>
        <v>32.65</v>
      </c>
      <c r="X22" s="5">
        <f>K22+O22+S22+W22</f>
        <v>126.25</v>
      </c>
      <c r="Z22">
        <f>X22</f>
        <v>126.25</v>
      </c>
      <c r="AA22" t="str">
        <f>D15</f>
        <v>T.J. Sokol Moravská Ostrava 1 B</v>
      </c>
      <c r="AB22">
        <v>8</v>
      </c>
    </row>
    <row r="23" spans="1:28" x14ac:dyDescent="0.25">
      <c r="A23" s="3" t="s">
        <v>190</v>
      </c>
      <c r="B23" s="3">
        <v>2006</v>
      </c>
      <c r="C23" s="3">
        <v>4142</v>
      </c>
      <c r="D23" s="3" t="s">
        <v>27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>
        <f>X30</f>
        <v>125.65</v>
      </c>
      <c r="AA23" t="str">
        <f>D23</f>
        <v>GK Vítkovice</v>
      </c>
      <c r="AB23">
        <v>1</v>
      </c>
    </row>
    <row r="24" spans="1:28" x14ac:dyDescent="0.25">
      <c r="B24">
        <v>901517</v>
      </c>
      <c r="C24">
        <v>4142</v>
      </c>
      <c r="D24" t="str">
        <f>'šelong IV.liga'!D7</f>
        <v>Horsinková Hanka</v>
      </c>
      <c r="E24">
        <f>'šelong IV.liga'!E7</f>
        <v>2008</v>
      </c>
      <c r="F24" t="str">
        <f>'šelong IV.liga'!F7</f>
        <v>GK Vítkovice</v>
      </c>
      <c r="G24" t="str">
        <f>'šelong IV.liga'!G7</f>
        <v>Kaczorová</v>
      </c>
      <c r="H24" s="4">
        <f>'šelong IV.liga'!H7</f>
        <v>2</v>
      </c>
      <c r="I24" s="4">
        <f>'šelong IV.liga'!I7</f>
        <v>8.15</v>
      </c>
      <c r="J24" s="4">
        <f>'šelong IV.liga'!J7</f>
        <v>0</v>
      </c>
      <c r="K24" s="8">
        <f>'šelong IV.liga'!K7</f>
        <v>10.15</v>
      </c>
      <c r="L24" s="4">
        <f>'šelong IV.liga'!L7</f>
        <v>2</v>
      </c>
      <c r="M24" s="4">
        <f>'šelong IV.liga'!M7</f>
        <v>8.35</v>
      </c>
      <c r="N24" s="4">
        <f>'šelong IV.liga'!N7</f>
        <v>0</v>
      </c>
      <c r="O24" s="8">
        <f>'šelong IV.liga'!O7</f>
        <v>10.35</v>
      </c>
      <c r="P24" s="4">
        <f>'šelong IV.liga'!P7</f>
        <v>3.1</v>
      </c>
      <c r="Q24" s="4">
        <f>'šelong IV.liga'!Q7</f>
        <v>6.25</v>
      </c>
      <c r="R24" s="4">
        <f>'šelong IV.liga'!R7</f>
        <v>0</v>
      </c>
      <c r="S24" s="8">
        <f>'šelong IV.liga'!S7</f>
        <v>9.35</v>
      </c>
      <c r="T24" s="4">
        <f>'šelong IV.liga'!T7</f>
        <v>2.5</v>
      </c>
      <c r="U24" s="4">
        <f>'šelong IV.liga'!U7</f>
        <v>6.9</v>
      </c>
      <c r="V24" s="4">
        <f>'šelong IV.liga'!V7</f>
        <v>0</v>
      </c>
      <c r="W24" s="8">
        <f>'šelong IV.liga'!W7</f>
        <v>9.4</v>
      </c>
      <c r="X24" s="8">
        <f>'šelong IV.liga'!X7</f>
        <v>39.25</v>
      </c>
      <c r="Z24">
        <f>X30</f>
        <v>125.65</v>
      </c>
      <c r="AA24" t="str">
        <f>D23</f>
        <v>GK Vítkovice</v>
      </c>
      <c r="AB24">
        <v>2</v>
      </c>
    </row>
    <row r="25" spans="1:28" x14ac:dyDescent="0.25">
      <c r="B25">
        <v>845655</v>
      </c>
      <c r="C25">
        <v>4142</v>
      </c>
      <c r="D25" t="str">
        <f>'šelong IV.liga'!D8</f>
        <v>Kaczorová Simona</v>
      </c>
      <c r="E25">
        <f>'šelong IV.liga'!E8</f>
        <v>2008</v>
      </c>
      <c r="F25" t="str">
        <f>'šelong IV.liga'!F8</f>
        <v>GK Vítkovice</v>
      </c>
      <c r="G25" t="str">
        <f>'šelong IV.liga'!G8</f>
        <v>Kaczorová</v>
      </c>
      <c r="H25" s="4">
        <f>'šelong IV.liga'!H8</f>
        <v>2</v>
      </c>
      <c r="I25" s="4">
        <f>'šelong IV.liga'!I8</f>
        <v>8.3000000000000007</v>
      </c>
      <c r="J25" s="4">
        <f>'šelong IV.liga'!J8</f>
        <v>0</v>
      </c>
      <c r="K25" s="8">
        <f>'šelong IV.liga'!K8</f>
        <v>10.3</v>
      </c>
      <c r="L25" s="4">
        <f>'šelong IV.liga'!L8</f>
        <v>2</v>
      </c>
      <c r="M25" s="4">
        <f>'šelong IV.liga'!M8</f>
        <v>8.1</v>
      </c>
      <c r="N25" s="4">
        <f>'šelong IV.liga'!N8</f>
        <v>0</v>
      </c>
      <c r="O25" s="8">
        <f>'šelong IV.liga'!O8</f>
        <v>10.1</v>
      </c>
      <c r="P25" s="4">
        <f>'šelong IV.liga'!P8</f>
        <v>2.4</v>
      </c>
      <c r="Q25" s="4">
        <f>'šelong IV.liga'!Q8</f>
        <v>5.15</v>
      </c>
      <c r="R25" s="4">
        <f>'šelong IV.liga'!R8</f>
        <v>0</v>
      </c>
      <c r="S25" s="8">
        <f>'šelong IV.liga'!S8</f>
        <v>7.5500000000000007</v>
      </c>
      <c r="T25" s="4">
        <f>'šelong IV.liga'!T8</f>
        <v>3</v>
      </c>
      <c r="U25" s="4">
        <f>'šelong IV.liga'!U8</f>
        <v>7.7</v>
      </c>
      <c r="V25" s="4">
        <f>'šelong IV.liga'!V8</f>
        <v>0</v>
      </c>
      <c r="W25" s="8">
        <f>'šelong IV.liga'!W8</f>
        <v>10.7</v>
      </c>
      <c r="X25" s="8">
        <f>'šelong IV.liga'!X8</f>
        <v>38.65</v>
      </c>
      <c r="Z25">
        <f>X30</f>
        <v>125.65</v>
      </c>
      <c r="AA25" t="str">
        <f>D23</f>
        <v>GK Vítkovice</v>
      </c>
      <c r="AB25">
        <v>3</v>
      </c>
    </row>
    <row r="26" spans="1:28" x14ac:dyDescent="0.25">
      <c r="B26">
        <v>887983</v>
      </c>
      <c r="C26">
        <v>4142</v>
      </c>
      <c r="D26" t="str">
        <f>'šelong IV.liga'!D9</f>
        <v>Kostelecká Ella</v>
      </c>
      <c r="E26">
        <f>'šelong IV.liga'!E9</f>
        <v>2008</v>
      </c>
      <c r="F26" t="str">
        <f>'šelong IV.liga'!F9</f>
        <v>GK Vítkovice</v>
      </c>
      <c r="G26" t="str">
        <f>'šelong IV.liga'!G9</f>
        <v>Kaczorová</v>
      </c>
      <c r="H26" s="4">
        <f>'šelong IV.liga'!H9</f>
        <v>2</v>
      </c>
      <c r="I26" s="4">
        <f>'šelong IV.liga'!I9</f>
        <v>8.35</v>
      </c>
      <c r="J26" s="4">
        <f>'šelong IV.liga'!J9</f>
        <v>0</v>
      </c>
      <c r="K26" s="8">
        <f>'šelong IV.liga'!K9</f>
        <v>10.35</v>
      </c>
      <c r="L26" s="4">
        <f>'šelong IV.liga'!L9</f>
        <v>2.2000000000000002</v>
      </c>
      <c r="M26" s="4">
        <f>'šelong IV.liga'!M9</f>
        <v>6.8</v>
      </c>
      <c r="N26" s="4">
        <f>'šelong IV.liga'!N9</f>
        <v>0</v>
      </c>
      <c r="O26" s="8">
        <f>'šelong IV.liga'!O9</f>
        <v>9</v>
      </c>
      <c r="P26" s="4">
        <f>'šelong IV.liga'!P9</f>
        <v>3.1</v>
      </c>
      <c r="Q26" s="4">
        <f>'šelong IV.liga'!Q9</f>
        <v>7</v>
      </c>
      <c r="R26" s="4">
        <f>'šelong IV.liga'!R9</f>
        <v>0</v>
      </c>
      <c r="S26" s="8">
        <f>'šelong IV.liga'!S9</f>
        <v>10.1</v>
      </c>
      <c r="T26" s="4">
        <f>'šelong IV.liga'!T9</f>
        <v>3.1</v>
      </c>
      <c r="U26" s="4">
        <f>'šelong IV.liga'!U9</f>
        <v>8.4</v>
      </c>
      <c r="V26" s="4">
        <f>'šelong IV.liga'!V9</f>
        <v>0</v>
      </c>
      <c r="W26" s="8">
        <f>'šelong IV.liga'!W9</f>
        <v>11.5</v>
      </c>
      <c r="X26" s="8">
        <f>'šelong IV.liga'!X9</f>
        <v>40.950000000000003</v>
      </c>
      <c r="Z26">
        <f>X30</f>
        <v>125.65</v>
      </c>
      <c r="AA26" t="str">
        <f>D23</f>
        <v>GK Vítkovice</v>
      </c>
      <c r="AB26">
        <v>4</v>
      </c>
    </row>
    <row r="27" spans="1:28" x14ac:dyDescent="0.25">
      <c r="B27">
        <v>595617</v>
      </c>
      <c r="C27">
        <v>4142</v>
      </c>
      <c r="D27" t="str">
        <f>'šelong IV.liga'!D10</f>
        <v>Nykodymová Aneta</v>
      </c>
      <c r="E27">
        <f>'šelong IV.liga'!E10</f>
        <v>2007</v>
      </c>
      <c r="F27" t="str">
        <f>'šelong IV.liga'!F10</f>
        <v>GK Vítkovice</v>
      </c>
      <c r="G27" t="str">
        <f>'šelong IV.liga'!G10</f>
        <v>Kaczorová</v>
      </c>
      <c r="H27" s="4">
        <f>'šelong IV.liga'!H10</f>
        <v>2</v>
      </c>
      <c r="I27" s="4">
        <f>'šelong IV.liga'!I10</f>
        <v>8.8000000000000007</v>
      </c>
      <c r="J27" s="4">
        <f>'šelong IV.liga'!J10</f>
        <v>0</v>
      </c>
      <c r="K27" s="8">
        <f>'šelong IV.liga'!K10</f>
        <v>10.8</v>
      </c>
      <c r="L27" s="4">
        <f>'šelong IV.liga'!L10</f>
        <v>2.2000000000000002</v>
      </c>
      <c r="M27" s="4">
        <f>'šelong IV.liga'!M10</f>
        <v>7.4</v>
      </c>
      <c r="N27" s="4">
        <f>'šelong IV.liga'!N10</f>
        <v>0</v>
      </c>
      <c r="O27" s="8">
        <f>'šelong IV.liga'!O10</f>
        <v>9.6000000000000014</v>
      </c>
      <c r="P27" s="4">
        <f>'šelong IV.liga'!P10</f>
        <v>3</v>
      </c>
      <c r="Q27" s="4">
        <f>'šelong IV.liga'!Q10</f>
        <v>7.85</v>
      </c>
      <c r="R27" s="4">
        <f>'šelong IV.liga'!R10</f>
        <v>0</v>
      </c>
      <c r="S27" s="8">
        <f>'šelong IV.liga'!S10</f>
        <v>10.85</v>
      </c>
      <c r="T27" s="4">
        <f>'šelong IV.liga'!T10</f>
        <v>3.1</v>
      </c>
      <c r="U27" s="4">
        <f>'šelong IV.liga'!U10</f>
        <v>8.5500000000000007</v>
      </c>
      <c r="V27" s="4">
        <f>'šelong IV.liga'!V10</f>
        <v>0</v>
      </c>
      <c r="W27" s="8">
        <f>'šelong IV.liga'!W10</f>
        <v>11.65</v>
      </c>
      <c r="X27" s="8">
        <f>'šelong IV.liga'!X10</f>
        <v>42.9</v>
      </c>
      <c r="Z27">
        <f>X30</f>
        <v>125.65</v>
      </c>
      <c r="AA27" t="str">
        <f>D23</f>
        <v>GK Vítkovice</v>
      </c>
      <c r="AB27">
        <v>5</v>
      </c>
    </row>
    <row r="28" spans="1:28" x14ac:dyDescent="0.25">
      <c r="B28">
        <v>0</v>
      </c>
      <c r="C28">
        <v>0</v>
      </c>
      <c r="H28" s="4">
        <v>0</v>
      </c>
      <c r="I28" s="4">
        <v>0</v>
      </c>
      <c r="J28" s="4">
        <v>0</v>
      </c>
      <c r="K28" s="5">
        <f>H28+I28-J28</f>
        <v>0</v>
      </c>
      <c r="L28" s="4">
        <v>0</v>
      </c>
      <c r="M28" s="4">
        <v>0</v>
      </c>
      <c r="N28" s="4">
        <v>0</v>
      </c>
      <c r="O28" s="5">
        <f>L28+M28-N28</f>
        <v>0</v>
      </c>
      <c r="P28" s="4">
        <v>0</v>
      </c>
      <c r="Q28" s="4">
        <v>0</v>
      </c>
      <c r="R28" s="4">
        <v>0</v>
      </c>
      <c r="S28" s="8">
        <f>P28+Q28-R28</f>
        <v>0</v>
      </c>
      <c r="T28" s="4">
        <v>0</v>
      </c>
      <c r="U28" s="4">
        <v>0</v>
      </c>
      <c r="V28" s="4">
        <v>0</v>
      </c>
      <c r="W28" s="5">
        <f>T28+U28-V28</f>
        <v>0</v>
      </c>
      <c r="X28" s="5">
        <f>K28+O28+S28+W28</f>
        <v>0</v>
      </c>
      <c r="Z28">
        <f>X30</f>
        <v>125.65</v>
      </c>
      <c r="AA28" t="str">
        <f>D23</f>
        <v>GK Vítkovice</v>
      </c>
      <c r="AB28">
        <v>6</v>
      </c>
    </row>
    <row r="29" spans="1:28" x14ac:dyDescent="0.25">
      <c r="B29">
        <v>0</v>
      </c>
      <c r="C29">
        <v>0</v>
      </c>
      <c r="H29" s="4">
        <v>0</v>
      </c>
      <c r="I29" s="4">
        <v>0</v>
      </c>
      <c r="J29" s="4">
        <v>0</v>
      </c>
      <c r="K29" s="5">
        <f>H29+I29-J29</f>
        <v>0</v>
      </c>
      <c r="L29" s="4">
        <v>0</v>
      </c>
      <c r="M29" s="4">
        <v>0</v>
      </c>
      <c r="N29" s="4">
        <v>0</v>
      </c>
      <c r="O29" s="5">
        <f>L29+M29-N29</f>
        <v>0</v>
      </c>
      <c r="P29" s="4">
        <v>0</v>
      </c>
      <c r="Q29" s="4">
        <v>0</v>
      </c>
      <c r="R29" s="4">
        <v>0</v>
      </c>
      <c r="S29" s="5">
        <f>P29+Q29-R29</f>
        <v>0</v>
      </c>
      <c r="T29" s="4">
        <v>0</v>
      </c>
      <c r="U29" s="4">
        <v>0</v>
      </c>
      <c r="V29" s="4">
        <v>0</v>
      </c>
      <c r="W29" s="5">
        <f>T29+U29-V29</f>
        <v>0</v>
      </c>
      <c r="X29" s="5">
        <f>K29+O29+S29+W29</f>
        <v>0</v>
      </c>
      <c r="Z29">
        <f>X30</f>
        <v>125.65</v>
      </c>
      <c r="AA29" t="str">
        <f>D23</f>
        <v>GK Vítkovice</v>
      </c>
      <c r="AB29">
        <v>7</v>
      </c>
    </row>
    <row r="30" spans="1:28" x14ac:dyDescent="0.25">
      <c r="A30" s="5"/>
      <c r="B30" s="5"/>
      <c r="C30" s="5"/>
      <c r="D30" s="5" t="s">
        <v>26</v>
      </c>
      <c r="E30" s="5"/>
      <c r="F30" s="5"/>
      <c r="G30" s="5"/>
      <c r="H30" s="5"/>
      <c r="I30" s="5"/>
      <c r="J30" s="5">
        <v>0</v>
      </c>
      <c r="K30" s="5">
        <f>LARGE(K24:K29,3)+LARGE(K24:K29,2)+LARGE(K24:K29,1)-J30</f>
        <v>31.45</v>
      </c>
      <c r="L30" s="5"/>
      <c r="M30" s="5"/>
      <c r="N30" s="5">
        <v>0</v>
      </c>
      <c r="O30" s="5">
        <f>LARGE(O24:O29,3)+LARGE(O24:O29,2)+LARGE(O24:O29,1)-N30</f>
        <v>30.050000000000004</v>
      </c>
      <c r="P30" s="5"/>
      <c r="Q30" s="5"/>
      <c r="R30" s="5">
        <v>0</v>
      </c>
      <c r="S30" s="5">
        <f>LARGE(S24:S29,3)+LARGE(S24:S29,2)+LARGE(S24:S29,1)-R30</f>
        <v>30.299999999999997</v>
      </c>
      <c r="T30" s="5"/>
      <c r="U30" s="5"/>
      <c r="V30" s="5">
        <v>0</v>
      </c>
      <c r="W30" s="5">
        <f>LARGE(W24:W29,3)+LARGE(W24:W29,2)+LARGE(W24:W29,1)-V30</f>
        <v>33.85</v>
      </c>
      <c r="X30" s="5">
        <f>K30+O30+S30+W30</f>
        <v>125.65</v>
      </c>
      <c r="Z30">
        <f>X30</f>
        <v>125.65</v>
      </c>
      <c r="AA30" t="str">
        <f>D23</f>
        <v>GK Vítkovice</v>
      </c>
      <c r="AB30">
        <v>8</v>
      </c>
    </row>
    <row r="31" spans="1:28" x14ac:dyDescent="0.25">
      <c r="A31" s="3" t="s">
        <v>191</v>
      </c>
      <c r="B31" s="3">
        <v>2007</v>
      </c>
      <c r="C31" s="3">
        <v>4142</v>
      </c>
      <c r="D31" s="3" t="s">
        <v>126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>
        <f>X38</f>
        <v>120.25</v>
      </c>
      <c r="AA31" t="str">
        <f>D31</f>
        <v>T.J. Sokol Moravská Ostrava 1 D</v>
      </c>
      <c r="AB31">
        <v>1</v>
      </c>
    </row>
    <row r="32" spans="1:28" x14ac:dyDescent="0.25">
      <c r="B32">
        <v>475516</v>
      </c>
      <c r="C32">
        <v>4142</v>
      </c>
      <c r="D32" t="str">
        <f>'šelong IV.liga'!D24</f>
        <v>Bilocerkivska Anna</v>
      </c>
      <c r="E32">
        <f>'šelong IV.liga'!E24</f>
        <v>2009</v>
      </c>
      <c r="F32" t="str">
        <f>'šelong IV.liga'!F24</f>
        <v>T.J. Sokol Moravská Ostrava 1</v>
      </c>
      <c r="G32" t="str">
        <f>'šelong IV.liga'!G24</f>
        <v>Drtílková, Jurčová</v>
      </c>
      <c r="H32" s="4">
        <f>'šelong IV.liga'!H24</f>
        <v>2</v>
      </c>
      <c r="I32" s="4">
        <f>'šelong IV.liga'!I24</f>
        <v>8.5</v>
      </c>
      <c r="J32" s="4">
        <f>'šelong IV.liga'!J24</f>
        <v>0</v>
      </c>
      <c r="K32" s="8">
        <f>'šelong IV.liga'!K24</f>
        <v>10.5</v>
      </c>
      <c r="L32" s="4">
        <f>'šelong IV.liga'!L24</f>
        <v>1.5</v>
      </c>
      <c r="M32" s="4">
        <f>'šelong IV.liga'!M24</f>
        <v>7.15</v>
      </c>
      <c r="N32" s="4">
        <f>'šelong IV.liga'!N24</f>
        <v>0</v>
      </c>
      <c r="O32" s="8">
        <f>'šelong IV.liga'!O24</f>
        <v>8.65</v>
      </c>
      <c r="P32" s="4">
        <f>'šelong IV.liga'!P24</f>
        <v>1.8</v>
      </c>
      <c r="Q32" s="4">
        <f>'šelong IV.liga'!Q24</f>
        <v>7.45</v>
      </c>
      <c r="R32" s="4">
        <f>'šelong IV.liga'!R24</f>
        <v>0</v>
      </c>
      <c r="S32" s="8">
        <f>'šelong IV.liga'!S24</f>
        <v>9.25</v>
      </c>
      <c r="T32" s="4">
        <f>'šelong IV.liga'!T24</f>
        <v>2.8</v>
      </c>
      <c r="U32" s="4">
        <f>'šelong IV.liga'!U24</f>
        <v>6.6</v>
      </c>
      <c r="V32" s="4">
        <f>'šelong IV.liga'!V24</f>
        <v>0</v>
      </c>
      <c r="W32" s="8">
        <f>'šelong IV.liga'!W24</f>
        <v>9.3999999999999986</v>
      </c>
      <c r="X32" s="8">
        <f>'šelong IV.liga'!X24</f>
        <v>37.799999999999997</v>
      </c>
      <c r="Z32">
        <f>X38</f>
        <v>120.25</v>
      </c>
      <c r="AA32" t="str">
        <f>D31</f>
        <v>T.J. Sokol Moravská Ostrava 1 D</v>
      </c>
      <c r="AB32">
        <v>2</v>
      </c>
    </row>
    <row r="33" spans="1:28" x14ac:dyDescent="0.25">
      <c r="B33">
        <v>918562</v>
      </c>
      <c r="C33">
        <v>4142</v>
      </c>
      <c r="D33" t="str">
        <f>'šelong IV.liga'!D25</f>
        <v>Řehulková Alice</v>
      </c>
      <c r="E33">
        <f>'šelong IV.liga'!E25</f>
        <v>2011</v>
      </c>
      <c r="F33" t="str">
        <f>'šelong IV.liga'!F25</f>
        <v>T.J. Sokol Moravská Ostrava 1</v>
      </c>
      <c r="G33" t="str">
        <f>'šelong IV.liga'!G25</f>
        <v>Drtílková,  Jurčová</v>
      </c>
      <c r="H33" s="4">
        <f>'šelong IV.liga'!H25</f>
        <v>2</v>
      </c>
      <c r="I33" s="4">
        <f>'šelong IV.liga'!I25</f>
        <v>8.4499999999999993</v>
      </c>
      <c r="J33" s="4">
        <f>'šelong IV.liga'!J25</f>
        <v>0</v>
      </c>
      <c r="K33" s="8">
        <f>'šelong IV.liga'!K25</f>
        <v>10.45</v>
      </c>
      <c r="L33" s="4">
        <f>'šelong IV.liga'!L25</f>
        <v>2.2000000000000002</v>
      </c>
      <c r="M33" s="4">
        <f>'šelong IV.liga'!M25</f>
        <v>7.7</v>
      </c>
      <c r="N33" s="4">
        <f>'šelong IV.liga'!N25</f>
        <v>0</v>
      </c>
      <c r="O33" s="8">
        <f>'šelong IV.liga'!O25</f>
        <v>9.9</v>
      </c>
      <c r="P33" s="4">
        <f>'šelong IV.liga'!P25</f>
        <v>2.4</v>
      </c>
      <c r="Q33" s="4">
        <f>'šelong IV.liga'!Q25</f>
        <v>7.5</v>
      </c>
      <c r="R33" s="4">
        <f>'šelong IV.liga'!R25</f>
        <v>0</v>
      </c>
      <c r="S33" s="8">
        <f>'šelong IV.liga'!S25</f>
        <v>9.9</v>
      </c>
      <c r="T33" s="4">
        <f>'šelong IV.liga'!T25</f>
        <v>2.8</v>
      </c>
      <c r="U33" s="4">
        <f>'šelong IV.liga'!U25</f>
        <v>7.2</v>
      </c>
      <c r="V33" s="4">
        <f>'šelong IV.liga'!V25</f>
        <v>0</v>
      </c>
      <c r="W33" s="8">
        <f>'šelong IV.liga'!W25</f>
        <v>10</v>
      </c>
      <c r="X33" s="8">
        <f>'šelong IV.liga'!X25</f>
        <v>40.25</v>
      </c>
      <c r="Z33">
        <f>X38</f>
        <v>120.25</v>
      </c>
      <c r="AA33" t="str">
        <f>D31</f>
        <v>T.J. Sokol Moravská Ostrava 1 D</v>
      </c>
      <c r="AB33">
        <v>3</v>
      </c>
    </row>
    <row r="34" spans="1:28" x14ac:dyDescent="0.25">
      <c r="B34">
        <v>304308</v>
      </c>
      <c r="C34">
        <v>4142</v>
      </c>
      <c r="D34" t="str">
        <f>'šelong IV.liga'!D26</f>
        <v>Vavříčková Markéta</v>
      </c>
      <c r="E34">
        <f>'šelong IV.liga'!E26</f>
        <v>2008</v>
      </c>
      <c r="F34" t="str">
        <f>'šelong IV.liga'!F26</f>
        <v>T.J. Sokol Moravská Ostrava 1</v>
      </c>
      <c r="G34" t="str">
        <f>'šelong IV.liga'!G26</f>
        <v>Drtílková,  Jurčová</v>
      </c>
      <c r="H34" s="4">
        <f>'šelong IV.liga'!H26</f>
        <v>0</v>
      </c>
      <c r="I34" s="4">
        <f>'šelong IV.liga'!I26</f>
        <v>0</v>
      </c>
      <c r="J34" s="4">
        <f>'šelong IV.liga'!J26</f>
        <v>0</v>
      </c>
      <c r="K34" s="8">
        <f>'šelong IV.liga'!K26</f>
        <v>0</v>
      </c>
      <c r="L34" s="4">
        <f>'šelong IV.liga'!L26</f>
        <v>0.8</v>
      </c>
      <c r="M34" s="4">
        <f>'šelong IV.liga'!M26</f>
        <v>8.3000000000000007</v>
      </c>
      <c r="N34" s="4">
        <f>'šelong IV.liga'!N26</f>
        <v>4</v>
      </c>
      <c r="O34" s="8">
        <f>'šelong IV.liga'!O26</f>
        <v>5.1000000000000014</v>
      </c>
      <c r="P34" s="4">
        <f>'šelong IV.liga'!P26</f>
        <v>2.5</v>
      </c>
      <c r="Q34" s="4">
        <f>'šelong IV.liga'!Q26</f>
        <v>6.75</v>
      </c>
      <c r="R34" s="4">
        <f>'šelong IV.liga'!R26</f>
        <v>0</v>
      </c>
      <c r="S34" s="8">
        <f>'šelong IV.liga'!S26</f>
        <v>9.25</v>
      </c>
      <c r="T34" s="4">
        <f>'šelong IV.liga'!T26</f>
        <v>2.8</v>
      </c>
      <c r="U34" s="4">
        <f>'šelong IV.liga'!U26</f>
        <v>7.5</v>
      </c>
      <c r="V34" s="4">
        <f>'šelong IV.liga'!V26</f>
        <v>0</v>
      </c>
      <c r="W34" s="8">
        <f>'šelong IV.liga'!W26</f>
        <v>10.3</v>
      </c>
      <c r="X34" s="8">
        <f>'šelong IV.liga'!X26</f>
        <v>24.650000000000002</v>
      </c>
      <c r="Z34">
        <f>X38</f>
        <v>120.25</v>
      </c>
      <c r="AA34" t="str">
        <f>D31</f>
        <v>T.J. Sokol Moravská Ostrava 1 D</v>
      </c>
      <c r="AB34">
        <v>4</v>
      </c>
    </row>
    <row r="35" spans="1:28" x14ac:dyDescent="0.25">
      <c r="B35">
        <v>850138</v>
      </c>
      <c r="C35">
        <v>4142</v>
      </c>
      <c r="D35" t="str">
        <f>'šelong IV.liga'!D27</f>
        <v>Švrčková Anita</v>
      </c>
      <c r="E35">
        <f>'šelong IV.liga'!E27</f>
        <v>2011</v>
      </c>
      <c r="F35" t="str">
        <f>'šelong IV.liga'!F27</f>
        <v>T.J. Sokol Moravská Ostrava 1</v>
      </c>
      <c r="G35" t="str">
        <f>'šelong IV.liga'!G27</f>
        <v>Drtílková, Jurčová</v>
      </c>
      <c r="H35" s="4">
        <f>'šelong IV.liga'!H27</f>
        <v>2</v>
      </c>
      <c r="I35" s="4">
        <f>'šelong IV.liga'!I27</f>
        <v>8.6</v>
      </c>
      <c r="J35" s="4">
        <f>'šelong IV.liga'!J27</f>
        <v>0</v>
      </c>
      <c r="K35" s="8">
        <f>'šelong IV.liga'!K27</f>
        <v>10.6</v>
      </c>
      <c r="L35" s="4">
        <f>'šelong IV.liga'!L27</f>
        <v>1.5</v>
      </c>
      <c r="M35" s="4">
        <f>'šelong IV.liga'!M27</f>
        <v>8.5500000000000007</v>
      </c>
      <c r="N35" s="4">
        <f>'šelong IV.liga'!N27</f>
        <v>0</v>
      </c>
      <c r="O35" s="8">
        <f>'šelong IV.liga'!O27</f>
        <v>10.050000000000001</v>
      </c>
      <c r="P35" s="4">
        <f>'šelong IV.liga'!P27</f>
        <v>2.5</v>
      </c>
      <c r="Q35" s="4">
        <f>'šelong IV.liga'!Q27</f>
        <v>8.75</v>
      </c>
      <c r="R35" s="4">
        <f>'šelong IV.liga'!R27</f>
        <v>0</v>
      </c>
      <c r="S35" s="8">
        <f>'šelong IV.liga'!S27</f>
        <v>11.25</v>
      </c>
      <c r="T35" s="4">
        <f>'šelong IV.liga'!T27</f>
        <v>2.8</v>
      </c>
      <c r="U35" s="4">
        <f>'šelong IV.liga'!U27</f>
        <v>6.3</v>
      </c>
      <c r="V35" s="4">
        <f>'šelong IV.liga'!V27</f>
        <v>0</v>
      </c>
      <c r="W35" s="8">
        <f>'šelong IV.liga'!W27</f>
        <v>9.1</v>
      </c>
      <c r="X35" s="8">
        <f>'šelong IV.liga'!X27</f>
        <v>41</v>
      </c>
      <c r="Z35">
        <f>X38</f>
        <v>120.25</v>
      </c>
      <c r="AA35" t="str">
        <f>D31</f>
        <v>T.J. Sokol Moravská Ostrava 1 D</v>
      </c>
      <c r="AB35">
        <v>5</v>
      </c>
    </row>
    <row r="36" spans="1:28" x14ac:dyDescent="0.25">
      <c r="B36">
        <v>0</v>
      </c>
      <c r="C36">
        <v>0</v>
      </c>
      <c r="H36" s="4">
        <v>0</v>
      </c>
      <c r="I36" s="4">
        <v>0</v>
      </c>
      <c r="J36" s="4">
        <v>0</v>
      </c>
      <c r="K36" s="5">
        <f>H36+I36-J36</f>
        <v>0</v>
      </c>
      <c r="L36" s="4">
        <v>0</v>
      </c>
      <c r="M36" s="4">
        <v>0</v>
      </c>
      <c r="N36" s="4">
        <v>0</v>
      </c>
      <c r="O36" s="5">
        <f>L36+M36-N36</f>
        <v>0</v>
      </c>
      <c r="P36" s="4">
        <v>0</v>
      </c>
      <c r="Q36" s="4">
        <v>0</v>
      </c>
      <c r="R36" s="4">
        <v>0</v>
      </c>
      <c r="S36" s="5">
        <f>P36+Q36-R36</f>
        <v>0</v>
      </c>
      <c r="T36" s="4">
        <v>0</v>
      </c>
      <c r="U36" s="4">
        <v>0</v>
      </c>
      <c r="V36" s="4">
        <v>0</v>
      </c>
      <c r="W36" s="5">
        <f>T36+U36-V36</f>
        <v>0</v>
      </c>
      <c r="X36" s="5">
        <f>K36+O36+S36+W36</f>
        <v>0</v>
      </c>
      <c r="Z36">
        <f>X38</f>
        <v>120.25</v>
      </c>
      <c r="AA36" t="str">
        <f>D31</f>
        <v>T.J. Sokol Moravská Ostrava 1 D</v>
      </c>
      <c r="AB36">
        <v>6</v>
      </c>
    </row>
    <row r="37" spans="1:28" x14ac:dyDescent="0.25">
      <c r="B37">
        <v>0</v>
      </c>
      <c r="C37">
        <v>0</v>
      </c>
      <c r="H37" s="4">
        <v>0</v>
      </c>
      <c r="I37" s="4">
        <v>0</v>
      </c>
      <c r="J37" s="4">
        <v>0</v>
      </c>
      <c r="K37" s="5">
        <f>H37+I37-J37</f>
        <v>0</v>
      </c>
      <c r="L37" s="4">
        <v>0</v>
      </c>
      <c r="M37" s="4">
        <v>0</v>
      </c>
      <c r="N37" s="4">
        <v>0</v>
      </c>
      <c r="O37" s="5">
        <f>L37+M37-N37</f>
        <v>0</v>
      </c>
      <c r="P37" s="4">
        <v>0</v>
      </c>
      <c r="Q37" s="4">
        <v>0</v>
      </c>
      <c r="R37" s="4">
        <v>0</v>
      </c>
      <c r="S37" s="5">
        <f>P37+Q37-R37</f>
        <v>0</v>
      </c>
      <c r="T37" s="4">
        <v>0</v>
      </c>
      <c r="U37" s="4">
        <v>0</v>
      </c>
      <c r="V37" s="4">
        <v>0</v>
      </c>
      <c r="W37" s="5">
        <f>T37+U37-V37</f>
        <v>0</v>
      </c>
      <c r="X37" s="5">
        <f>K37+O37+S37+W37</f>
        <v>0</v>
      </c>
      <c r="Z37">
        <f>X38</f>
        <v>120.25</v>
      </c>
      <c r="AA37" t="str">
        <f>D31</f>
        <v>T.J. Sokol Moravská Ostrava 1 D</v>
      </c>
      <c r="AB37">
        <v>7</v>
      </c>
    </row>
    <row r="38" spans="1:28" x14ac:dyDescent="0.25">
      <c r="A38" s="5"/>
      <c r="B38" s="5"/>
      <c r="C38" s="5"/>
      <c r="D38" s="5" t="s">
        <v>26</v>
      </c>
      <c r="E38" s="5"/>
      <c r="F38" s="5"/>
      <c r="G38" s="5"/>
      <c r="H38" s="5"/>
      <c r="I38" s="5"/>
      <c r="J38" s="5">
        <v>0</v>
      </c>
      <c r="K38" s="5">
        <f>LARGE(K32:K37,3)+LARGE(K32:K37,2)+LARGE(K32:K37,1)-J38</f>
        <v>31.549999999999997</v>
      </c>
      <c r="L38" s="5"/>
      <c r="M38" s="5"/>
      <c r="N38" s="5">
        <v>0</v>
      </c>
      <c r="O38" s="5">
        <f>LARGE(O32:O37,3)+LARGE(O32:O37,2)+LARGE(O32:O37,1)-N38</f>
        <v>28.6</v>
      </c>
      <c r="P38" s="5"/>
      <c r="Q38" s="5"/>
      <c r="R38" s="5">
        <v>0</v>
      </c>
      <c r="S38" s="5">
        <f>LARGE(S32:S37,3)+LARGE(S32:S37,2)+LARGE(S32:S37,1)-R38</f>
        <v>30.4</v>
      </c>
      <c r="T38" s="5"/>
      <c r="U38" s="5"/>
      <c r="V38" s="5">
        <v>0</v>
      </c>
      <c r="W38" s="5">
        <f>LARGE(W32:W37,3)+LARGE(W32:W37,2)+LARGE(W32:W37,1)-V38</f>
        <v>29.7</v>
      </c>
      <c r="X38" s="5">
        <f>K38+O38+S38+W38</f>
        <v>120.25</v>
      </c>
      <c r="Z38">
        <f>X38</f>
        <v>120.25</v>
      </c>
      <c r="AA38" t="str">
        <f>D31</f>
        <v>T.J. Sokol Moravská Ostrava 1 D</v>
      </c>
      <c r="AB38">
        <v>8</v>
      </c>
    </row>
    <row r="39" spans="1:28" x14ac:dyDescent="0.25">
      <c r="A39" s="3" t="s">
        <v>192</v>
      </c>
      <c r="B39" s="3">
        <v>2008</v>
      </c>
      <c r="C39" s="3">
        <v>4142</v>
      </c>
      <c r="D39" s="3" t="s">
        <v>121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>
        <f>X46</f>
        <v>118.44999999999999</v>
      </c>
      <c r="AA39" t="str">
        <f>D39</f>
        <v>T.J. Sokol Moravská Ostrava 1 C</v>
      </c>
      <c r="AB39">
        <v>1</v>
      </c>
    </row>
    <row r="40" spans="1:28" x14ac:dyDescent="0.25">
      <c r="B40">
        <v>884249</v>
      </c>
      <c r="C40">
        <v>4142</v>
      </c>
      <c r="D40" t="str">
        <f>'šelong IV.liga'!D21</f>
        <v>Novotná Sára Anna</v>
      </c>
      <c r="E40">
        <f>'šelong IV.liga'!E21</f>
        <v>2011</v>
      </c>
      <c r="F40" t="str">
        <f>'šelong IV.liga'!F21</f>
        <v>T.J. Sokol Moravská Ostrava 1</v>
      </c>
      <c r="G40" t="str">
        <f>'šelong IV.liga'!G21</f>
        <v>Drtílková, Jurčová</v>
      </c>
      <c r="H40" s="4">
        <f>'šelong IV.liga'!H21</f>
        <v>2</v>
      </c>
      <c r="I40" s="4">
        <f>'šelong IV.liga'!I21</f>
        <v>8.1999999999999993</v>
      </c>
      <c r="J40" s="4">
        <f>'šelong IV.liga'!J21</f>
        <v>0</v>
      </c>
      <c r="K40" s="8">
        <f>'šelong IV.liga'!K21</f>
        <v>10.199999999999999</v>
      </c>
      <c r="L40" s="4">
        <f>'šelong IV.liga'!L21</f>
        <v>2</v>
      </c>
      <c r="M40" s="4">
        <f>'šelong IV.liga'!M21</f>
        <v>8.35</v>
      </c>
      <c r="N40" s="4">
        <f>'šelong IV.liga'!N21</f>
        <v>0</v>
      </c>
      <c r="O40" s="8">
        <f>'šelong IV.liga'!O21</f>
        <v>10.35</v>
      </c>
      <c r="P40" s="4">
        <f>'šelong IV.liga'!P21</f>
        <v>2.4</v>
      </c>
      <c r="Q40" s="4">
        <f>'šelong IV.liga'!Q21</f>
        <v>4.95</v>
      </c>
      <c r="R40" s="4">
        <f>'šelong IV.liga'!R21</f>
        <v>0</v>
      </c>
      <c r="S40" s="8">
        <f>'šelong IV.liga'!S21</f>
        <v>7.35</v>
      </c>
      <c r="T40" s="4">
        <f>'šelong IV.liga'!T21</f>
        <v>2.8</v>
      </c>
      <c r="U40" s="4">
        <f>'šelong IV.liga'!U21</f>
        <v>7.05</v>
      </c>
      <c r="V40" s="4">
        <f>'šelong IV.liga'!V21</f>
        <v>0</v>
      </c>
      <c r="W40" s="8">
        <f>'šelong IV.liga'!W21</f>
        <v>9.85</v>
      </c>
      <c r="X40" s="8">
        <f>'šelong IV.liga'!X21</f>
        <v>37.75</v>
      </c>
      <c r="Y40">
        <f>'šelong IV.liga'!Y21</f>
        <v>0</v>
      </c>
      <c r="Z40">
        <f>X46</f>
        <v>118.44999999999999</v>
      </c>
      <c r="AA40" t="str">
        <f>D39</f>
        <v>T.J. Sokol Moravská Ostrava 1 C</v>
      </c>
      <c r="AB40">
        <v>2</v>
      </c>
    </row>
    <row r="41" spans="1:28" x14ac:dyDescent="0.25">
      <c r="B41">
        <v>644366</v>
      </c>
      <c r="C41">
        <v>4142</v>
      </c>
      <c r="D41" t="str">
        <f>'šelong IV.liga'!D22</f>
        <v>Steckerová Sabina</v>
      </c>
      <c r="E41">
        <f>'šelong IV.liga'!E22</f>
        <v>2010</v>
      </c>
      <c r="F41" t="str">
        <f>'šelong IV.liga'!F22</f>
        <v>T.J. Sokol Moravská Ostrava 1</v>
      </c>
      <c r="G41" t="str">
        <f>'šelong IV.liga'!G22</f>
        <v>Drtílková, Jurčová</v>
      </c>
      <c r="H41" s="4">
        <f>'šelong IV.liga'!H22</f>
        <v>2</v>
      </c>
      <c r="I41" s="4">
        <f>'šelong IV.liga'!I22</f>
        <v>8.5</v>
      </c>
      <c r="J41" s="4">
        <f>'šelong IV.liga'!J22</f>
        <v>0</v>
      </c>
      <c r="K41" s="8">
        <f>'šelong IV.liga'!K22</f>
        <v>10.5</v>
      </c>
      <c r="L41" s="4">
        <f>'šelong IV.liga'!L22</f>
        <v>1.5</v>
      </c>
      <c r="M41" s="4">
        <f>'šelong IV.liga'!M22</f>
        <v>8.0500000000000007</v>
      </c>
      <c r="N41" s="4">
        <f>'šelong IV.liga'!N22</f>
        <v>0</v>
      </c>
      <c r="O41" s="8">
        <f>'šelong IV.liga'!O22</f>
        <v>9.5500000000000007</v>
      </c>
      <c r="P41" s="4">
        <f>'šelong IV.liga'!P22</f>
        <v>2.4</v>
      </c>
      <c r="Q41" s="4">
        <f>'šelong IV.liga'!Q22</f>
        <v>7.75</v>
      </c>
      <c r="R41" s="4">
        <f>'šelong IV.liga'!R22</f>
        <v>0</v>
      </c>
      <c r="S41" s="8">
        <f>'šelong IV.liga'!S22</f>
        <v>10.15</v>
      </c>
      <c r="T41" s="4">
        <f>'šelong IV.liga'!T22</f>
        <v>2.8</v>
      </c>
      <c r="U41" s="4">
        <f>'šelong IV.liga'!U22</f>
        <v>7.4</v>
      </c>
      <c r="V41" s="4">
        <f>'šelong IV.liga'!V22</f>
        <v>0</v>
      </c>
      <c r="W41" s="8">
        <f>'šelong IV.liga'!W22</f>
        <v>10.199999999999999</v>
      </c>
      <c r="X41" s="8">
        <f>'šelong IV.liga'!X22</f>
        <v>40.400000000000006</v>
      </c>
      <c r="Y41">
        <f>'šelong IV.liga'!Y22</f>
        <v>0</v>
      </c>
      <c r="Z41">
        <f>X46</f>
        <v>118.44999999999999</v>
      </c>
      <c r="AA41" t="str">
        <f>D39</f>
        <v>T.J. Sokol Moravská Ostrava 1 C</v>
      </c>
      <c r="AB41">
        <v>3</v>
      </c>
    </row>
    <row r="42" spans="1:28" x14ac:dyDescent="0.25">
      <c r="B42">
        <v>381245</v>
      </c>
      <c r="C42">
        <v>4142</v>
      </c>
      <c r="D42" t="str">
        <f>'šelong IV.liga'!D23</f>
        <v>Ševčíková Natálie</v>
      </c>
      <c r="E42">
        <f>'šelong IV.liga'!E23</f>
        <v>2009</v>
      </c>
      <c r="F42" t="str">
        <f>'šelong IV.liga'!F23</f>
        <v>T.J. Sokol Moravská Ostrava 1</v>
      </c>
      <c r="G42" t="str">
        <f>'šelong IV.liga'!G23</f>
        <v>Drtílková, Jurčová</v>
      </c>
      <c r="H42" s="4">
        <f>'šelong IV.liga'!H23</f>
        <v>2</v>
      </c>
      <c r="I42" s="4">
        <f>'šelong IV.liga'!I23</f>
        <v>8.4</v>
      </c>
      <c r="J42" s="4">
        <f>'šelong IV.liga'!J23</f>
        <v>0</v>
      </c>
      <c r="K42" s="8">
        <f>'šelong IV.liga'!K23</f>
        <v>10.4</v>
      </c>
      <c r="L42" s="4">
        <f>'šelong IV.liga'!L23</f>
        <v>2</v>
      </c>
      <c r="M42" s="4">
        <f>'šelong IV.liga'!M23</f>
        <v>8.65</v>
      </c>
      <c r="N42" s="4">
        <f>'šelong IV.liga'!N23</f>
        <v>0</v>
      </c>
      <c r="O42" s="8">
        <f>'šelong IV.liga'!O23</f>
        <v>10.65</v>
      </c>
      <c r="P42" s="4">
        <f>'šelong IV.liga'!P23</f>
        <v>2.5</v>
      </c>
      <c r="Q42" s="4">
        <f>'šelong IV.liga'!Q23</f>
        <v>7.45</v>
      </c>
      <c r="R42" s="4">
        <f>'šelong IV.liga'!R23</f>
        <v>0</v>
      </c>
      <c r="S42" s="8">
        <f>'šelong IV.liga'!S23</f>
        <v>9.9499999999999993</v>
      </c>
      <c r="T42" s="4">
        <f>'šelong IV.liga'!T23</f>
        <v>2.9</v>
      </c>
      <c r="U42" s="4">
        <f>'šelong IV.liga'!U23</f>
        <v>6.4</v>
      </c>
      <c r="V42" s="4">
        <f>'šelong IV.liga'!V23</f>
        <v>0</v>
      </c>
      <c r="W42" s="8">
        <f>'šelong IV.liga'!W23</f>
        <v>9.3000000000000007</v>
      </c>
      <c r="X42" s="8">
        <f>'šelong IV.liga'!X23</f>
        <v>40.299999999999997</v>
      </c>
      <c r="Y42">
        <f>'šelong IV.liga'!Y23</f>
        <v>0</v>
      </c>
      <c r="Z42">
        <f>X46</f>
        <v>118.44999999999999</v>
      </c>
      <c r="AA42" t="str">
        <f>D39</f>
        <v>T.J. Sokol Moravská Ostrava 1 C</v>
      </c>
      <c r="AB42">
        <v>4</v>
      </c>
    </row>
    <row r="43" spans="1:28" x14ac:dyDescent="0.25">
      <c r="B43">
        <v>175980</v>
      </c>
      <c r="C43">
        <v>4142</v>
      </c>
      <c r="H43" s="4">
        <v>0</v>
      </c>
      <c r="I43" s="4">
        <v>0</v>
      </c>
      <c r="J43" s="4">
        <v>0</v>
      </c>
      <c r="K43" s="5">
        <f>H43+I43-J43</f>
        <v>0</v>
      </c>
      <c r="L43" s="4">
        <v>0</v>
      </c>
      <c r="M43" s="4">
        <v>0</v>
      </c>
      <c r="N43" s="4">
        <v>0</v>
      </c>
      <c r="O43" s="5">
        <f>L43+M43-N43</f>
        <v>0</v>
      </c>
      <c r="P43" s="4">
        <v>0</v>
      </c>
      <c r="Q43" s="4">
        <v>0</v>
      </c>
      <c r="R43" s="4">
        <v>0</v>
      </c>
      <c r="S43" s="5">
        <f>P43+Q43-R43</f>
        <v>0</v>
      </c>
      <c r="T43" s="4">
        <v>0</v>
      </c>
      <c r="U43" s="4">
        <v>0</v>
      </c>
      <c r="V43" s="4">
        <v>0</v>
      </c>
      <c r="W43" s="5">
        <f>T43+U43-V43</f>
        <v>0</v>
      </c>
      <c r="X43" s="5">
        <f>K43+O43+S43+W43</f>
        <v>0</v>
      </c>
      <c r="Z43">
        <f>X46</f>
        <v>118.44999999999999</v>
      </c>
      <c r="AA43" t="str">
        <f>D39</f>
        <v>T.J. Sokol Moravská Ostrava 1 C</v>
      </c>
      <c r="AB43">
        <v>5</v>
      </c>
    </row>
    <row r="44" spans="1:28" x14ac:dyDescent="0.25">
      <c r="B44">
        <v>0</v>
      </c>
      <c r="C44">
        <v>0</v>
      </c>
      <c r="H44" s="4">
        <v>0</v>
      </c>
      <c r="I44" s="4">
        <v>0</v>
      </c>
      <c r="J44" s="4">
        <v>0</v>
      </c>
      <c r="K44" s="5">
        <f>H44+I44-J44</f>
        <v>0</v>
      </c>
      <c r="L44" s="4">
        <v>0</v>
      </c>
      <c r="M44" s="4">
        <v>0</v>
      </c>
      <c r="N44" s="4">
        <v>0</v>
      </c>
      <c r="O44" s="5">
        <f>L44+M44-N44</f>
        <v>0</v>
      </c>
      <c r="P44" s="4">
        <v>0</v>
      </c>
      <c r="Q44" s="4">
        <v>0</v>
      </c>
      <c r="R44" s="4">
        <v>0</v>
      </c>
      <c r="S44" s="5">
        <f>P44+Q44-R44</f>
        <v>0</v>
      </c>
      <c r="T44" s="4">
        <v>0</v>
      </c>
      <c r="U44" s="4">
        <v>0</v>
      </c>
      <c r="V44" s="4">
        <v>0</v>
      </c>
      <c r="W44" s="5">
        <f>T44+U44-V44</f>
        <v>0</v>
      </c>
      <c r="X44" s="5">
        <f>K44+O44+S44+W44</f>
        <v>0</v>
      </c>
      <c r="Z44">
        <f>X46</f>
        <v>118.44999999999999</v>
      </c>
      <c r="AA44" t="str">
        <f>D39</f>
        <v>T.J. Sokol Moravská Ostrava 1 C</v>
      </c>
      <c r="AB44">
        <v>6</v>
      </c>
    </row>
    <row r="45" spans="1:28" x14ac:dyDescent="0.25">
      <c r="B45">
        <v>0</v>
      </c>
      <c r="C45">
        <v>0</v>
      </c>
      <c r="H45" s="4">
        <v>0</v>
      </c>
      <c r="I45" s="4">
        <v>0</v>
      </c>
      <c r="J45" s="4">
        <v>0</v>
      </c>
      <c r="K45" s="5">
        <f>H45+I45-J45</f>
        <v>0</v>
      </c>
      <c r="L45" s="4">
        <v>0</v>
      </c>
      <c r="M45" s="4">
        <v>0</v>
      </c>
      <c r="N45" s="4">
        <v>0</v>
      </c>
      <c r="O45" s="5">
        <f>L45+M45-N45</f>
        <v>0</v>
      </c>
      <c r="P45" s="4">
        <v>0</v>
      </c>
      <c r="Q45" s="4">
        <v>0</v>
      </c>
      <c r="R45" s="4">
        <v>0</v>
      </c>
      <c r="S45" s="5">
        <f>P45+Q45-R45</f>
        <v>0</v>
      </c>
      <c r="T45" s="4">
        <v>0</v>
      </c>
      <c r="U45" s="4">
        <v>0</v>
      </c>
      <c r="V45" s="4">
        <v>0</v>
      </c>
      <c r="W45" s="5">
        <f>T45+U45-V45</f>
        <v>0</v>
      </c>
      <c r="X45" s="5">
        <f>K45+O45+S45+W45</f>
        <v>0</v>
      </c>
      <c r="Z45">
        <f>X46</f>
        <v>118.44999999999999</v>
      </c>
      <c r="AA45" t="str">
        <f>D39</f>
        <v>T.J. Sokol Moravská Ostrava 1 C</v>
      </c>
      <c r="AB45">
        <v>7</v>
      </c>
    </row>
    <row r="46" spans="1:28" x14ac:dyDescent="0.25">
      <c r="A46" s="5"/>
      <c r="B46" s="5"/>
      <c r="C46" s="5"/>
      <c r="D46" s="5" t="s">
        <v>26</v>
      </c>
      <c r="E46" s="5"/>
      <c r="F46" s="5"/>
      <c r="G46" s="5"/>
      <c r="H46" s="5"/>
      <c r="I46" s="5"/>
      <c r="J46" s="5">
        <v>0</v>
      </c>
      <c r="K46" s="5">
        <f>LARGE(K40:K45,3)+LARGE(K40:K45,2)+LARGE(K40:K45,1)-J46</f>
        <v>31.1</v>
      </c>
      <c r="L46" s="5"/>
      <c r="M46" s="5"/>
      <c r="N46" s="5">
        <v>0</v>
      </c>
      <c r="O46" s="5">
        <f>LARGE(O40:O45,3)+LARGE(O40:O45,2)+LARGE(O40:O45,1)-N46</f>
        <v>30.549999999999997</v>
      </c>
      <c r="P46" s="5"/>
      <c r="Q46" s="5"/>
      <c r="R46" s="5">
        <v>0</v>
      </c>
      <c r="S46" s="5">
        <f>LARGE(S40:S45,3)+LARGE(S40:S45,2)+LARGE(S40:S45,1)-R46</f>
        <v>27.449999999999996</v>
      </c>
      <c r="T46" s="5"/>
      <c r="U46" s="5"/>
      <c r="V46" s="5">
        <v>0</v>
      </c>
      <c r="W46" s="5">
        <f>LARGE(W40:W45,3)+LARGE(W40:W45,2)+LARGE(W40:W45,1)-V46</f>
        <v>29.349999999999998</v>
      </c>
      <c r="X46" s="5">
        <f>K46+O46+S46+W46</f>
        <v>118.44999999999999</v>
      </c>
      <c r="Z46">
        <f>X46</f>
        <v>118.44999999999999</v>
      </c>
      <c r="AA46" t="str">
        <f>D39</f>
        <v>T.J. Sokol Moravská Ostrava 1 C</v>
      </c>
      <c r="AB46">
        <v>8</v>
      </c>
    </row>
  </sheetData>
  <sheetProtection formatCells="0" formatColumns="0" formatRows="0" insertColumns="0" insertRows="0" insertHyperlinks="0" deleteColumns="0" deleteRows="0" sort="0" autoFilter="0" pivotTables="0"/>
  <sortState ref="D7:Z46">
    <sortCondition descending="1" ref="Z7"/>
  </sortState>
  <pageMargins left="0.7" right="0.7" top="0.75" bottom="0.75" header="0.3" footer="0.3"/>
  <pageSetup paperSize="9" scale="5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view="pageLayout" zoomScale="70" zoomScaleNormal="100" zoomScalePageLayoutView="70" workbookViewId="0">
      <selection activeCell="V12" sqref="V12"/>
    </sheetView>
  </sheetViews>
  <sheetFormatPr defaultRowHeight="15" x14ac:dyDescent="0.25"/>
  <cols>
    <col min="1" max="1" width="6.7109375" bestFit="1" customWidth="1"/>
    <col min="2" max="2" width="7" hidden="1" customWidth="1"/>
    <col min="3" max="3" width="7.28515625" hidden="1" customWidth="1"/>
    <col min="4" max="4" width="19.28515625" customWidth="1"/>
    <col min="5" max="5" width="6.42578125" bestFit="1" customWidth="1"/>
    <col min="6" max="6" width="25.42578125" customWidth="1"/>
    <col min="7" max="7" width="15.7109375" customWidth="1"/>
    <col min="8" max="10" width="7" customWidth="1"/>
    <col min="11" max="11" width="8" customWidth="1"/>
    <col min="12" max="14" width="7" customWidth="1"/>
    <col min="15" max="15" width="8" customWidth="1"/>
    <col min="16" max="18" width="7" customWidth="1"/>
    <col min="19" max="19" width="8" customWidth="1"/>
    <col min="20" max="22" width="7" customWidth="1"/>
    <col min="23" max="24" width="8" customWidth="1"/>
  </cols>
  <sheetData>
    <row r="1" spans="1:24" ht="18.75" x14ac:dyDescent="0.3">
      <c r="D1" s="1" t="s">
        <v>163</v>
      </c>
    </row>
    <row r="2" spans="1:24" ht="18.75" x14ac:dyDescent="0.3">
      <c r="D2" s="1" t="s">
        <v>1</v>
      </c>
    </row>
    <row r="3" spans="1:24" ht="18.75" x14ac:dyDescent="0.3">
      <c r="D3" s="1" t="s">
        <v>99</v>
      </c>
    </row>
    <row r="6" spans="1:24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10</v>
      </c>
      <c r="M6" s="2" t="s">
        <v>11</v>
      </c>
      <c r="N6" s="2" t="s">
        <v>12</v>
      </c>
      <c r="O6" s="2" t="s">
        <v>14</v>
      </c>
      <c r="P6" s="2" t="s">
        <v>10</v>
      </c>
      <c r="Q6" s="2" t="s">
        <v>11</v>
      </c>
      <c r="R6" s="2" t="s">
        <v>12</v>
      </c>
      <c r="S6" s="2" t="s">
        <v>15</v>
      </c>
      <c r="T6" s="2" t="s">
        <v>10</v>
      </c>
      <c r="U6" s="2" t="s">
        <v>11</v>
      </c>
      <c r="V6" s="2" t="s">
        <v>12</v>
      </c>
      <c r="W6" s="2" t="s">
        <v>16</v>
      </c>
      <c r="X6" s="2" t="s">
        <v>17</v>
      </c>
    </row>
    <row r="7" spans="1:24" x14ac:dyDescent="0.25">
      <c r="A7" s="7" t="s">
        <v>188</v>
      </c>
      <c r="B7">
        <v>955000</v>
      </c>
      <c r="C7">
        <v>7791</v>
      </c>
      <c r="D7" t="s">
        <v>100</v>
      </c>
      <c r="E7">
        <v>2008</v>
      </c>
      <c r="F7" t="s">
        <v>27</v>
      </c>
      <c r="G7" t="s">
        <v>65</v>
      </c>
      <c r="H7" s="4">
        <v>2</v>
      </c>
      <c r="I7" s="4">
        <v>8.15</v>
      </c>
      <c r="J7" s="4">
        <v>0</v>
      </c>
      <c r="K7" s="5">
        <f t="shared" ref="K7:K10" si="0">H7+I7-J7</f>
        <v>10.15</v>
      </c>
      <c r="L7" s="4">
        <v>2</v>
      </c>
      <c r="M7" s="4">
        <v>8.35</v>
      </c>
      <c r="N7" s="4">
        <v>0</v>
      </c>
      <c r="O7" s="5">
        <f t="shared" ref="O7:O10" si="1">L7+M7-N7</f>
        <v>10.35</v>
      </c>
      <c r="P7" s="4">
        <v>3.1</v>
      </c>
      <c r="Q7" s="4">
        <v>6.25</v>
      </c>
      <c r="R7" s="4">
        <v>0</v>
      </c>
      <c r="S7" s="5">
        <f t="shared" ref="S7:S10" si="2">P7+Q7-R7</f>
        <v>9.35</v>
      </c>
      <c r="T7" s="4">
        <v>2.5</v>
      </c>
      <c r="U7" s="4">
        <v>6.9</v>
      </c>
      <c r="V7" s="4">
        <v>0</v>
      </c>
      <c r="W7" s="5">
        <f t="shared" ref="W7:W10" si="3">T7+U7-V7</f>
        <v>9.4</v>
      </c>
      <c r="X7" s="5">
        <f t="shared" ref="X7:X10" si="4">K7+O7+S7+W7</f>
        <v>39.25</v>
      </c>
    </row>
    <row r="8" spans="1:24" x14ac:dyDescent="0.25">
      <c r="A8" s="7" t="s">
        <v>189</v>
      </c>
      <c r="B8">
        <v>947130</v>
      </c>
      <c r="C8">
        <v>7791</v>
      </c>
      <c r="D8" t="s">
        <v>101</v>
      </c>
      <c r="E8">
        <v>2008</v>
      </c>
      <c r="F8" t="s">
        <v>27</v>
      </c>
      <c r="G8" t="s">
        <v>65</v>
      </c>
      <c r="H8" s="4">
        <v>2</v>
      </c>
      <c r="I8" s="4">
        <v>8.3000000000000007</v>
      </c>
      <c r="J8" s="4">
        <v>0</v>
      </c>
      <c r="K8" s="5">
        <f t="shared" si="0"/>
        <v>10.3</v>
      </c>
      <c r="L8" s="4">
        <v>2</v>
      </c>
      <c r="M8" s="4">
        <v>8.1</v>
      </c>
      <c r="N8" s="4">
        <v>0</v>
      </c>
      <c r="O8" s="5">
        <f t="shared" si="1"/>
        <v>10.1</v>
      </c>
      <c r="P8" s="4">
        <v>2.4</v>
      </c>
      <c r="Q8" s="4">
        <v>5.15</v>
      </c>
      <c r="R8" s="4">
        <v>0</v>
      </c>
      <c r="S8" s="5">
        <f t="shared" si="2"/>
        <v>7.5500000000000007</v>
      </c>
      <c r="T8" s="4">
        <v>3</v>
      </c>
      <c r="U8" s="4">
        <v>7.7</v>
      </c>
      <c r="V8" s="4">
        <v>0</v>
      </c>
      <c r="W8" s="5">
        <f t="shared" si="3"/>
        <v>10.7</v>
      </c>
      <c r="X8" s="5">
        <f t="shared" si="4"/>
        <v>38.65</v>
      </c>
    </row>
    <row r="9" spans="1:24" x14ac:dyDescent="0.25">
      <c r="A9" s="7" t="s">
        <v>190</v>
      </c>
      <c r="B9">
        <v>281860</v>
      </c>
      <c r="C9">
        <v>7791</v>
      </c>
      <c r="D9" t="s">
        <v>102</v>
      </c>
      <c r="E9">
        <v>2008</v>
      </c>
      <c r="F9" t="s">
        <v>27</v>
      </c>
      <c r="G9" t="s">
        <v>65</v>
      </c>
      <c r="H9" s="4">
        <v>2</v>
      </c>
      <c r="I9" s="4">
        <v>8.35</v>
      </c>
      <c r="J9" s="4">
        <v>0</v>
      </c>
      <c r="K9" s="5">
        <f t="shared" si="0"/>
        <v>10.35</v>
      </c>
      <c r="L9" s="4">
        <v>2.2000000000000002</v>
      </c>
      <c r="M9" s="4">
        <v>6.8</v>
      </c>
      <c r="N9" s="4">
        <v>0</v>
      </c>
      <c r="O9" s="5">
        <f t="shared" si="1"/>
        <v>9</v>
      </c>
      <c r="P9" s="4">
        <v>3.1</v>
      </c>
      <c r="Q9" s="4">
        <v>7</v>
      </c>
      <c r="R9" s="4">
        <v>0</v>
      </c>
      <c r="S9" s="5">
        <f t="shared" si="2"/>
        <v>10.1</v>
      </c>
      <c r="T9" s="4">
        <v>3.1</v>
      </c>
      <c r="U9" s="4">
        <v>8.4</v>
      </c>
      <c r="V9" s="4">
        <v>0</v>
      </c>
      <c r="W9" s="5">
        <f t="shared" si="3"/>
        <v>11.5</v>
      </c>
      <c r="X9" s="5">
        <f t="shared" si="4"/>
        <v>40.950000000000003</v>
      </c>
    </row>
    <row r="10" spans="1:24" x14ac:dyDescent="0.25">
      <c r="A10" s="7" t="s">
        <v>191</v>
      </c>
      <c r="B10">
        <v>379495</v>
      </c>
      <c r="C10">
        <v>7791</v>
      </c>
      <c r="D10" t="s">
        <v>103</v>
      </c>
      <c r="E10">
        <v>2007</v>
      </c>
      <c r="F10" t="s">
        <v>27</v>
      </c>
      <c r="G10" t="s">
        <v>65</v>
      </c>
      <c r="H10" s="4">
        <v>2</v>
      </c>
      <c r="I10" s="4">
        <v>8.8000000000000007</v>
      </c>
      <c r="J10" s="4">
        <v>0</v>
      </c>
      <c r="K10" s="5">
        <f t="shared" si="0"/>
        <v>10.8</v>
      </c>
      <c r="L10" s="4">
        <v>2.2000000000000002</v>
      </c>
      <c r="M10" s="4">
        <v>7.4</v>
      </c>
      <c r="N10" s="4">
        <v>0</v>
      </c>
      <c r="O10" s="5">
        <f t="shared" si="1"/>
        <v>9.6000000000000014</v>
      </c>
      <c r="P10" s="4">
        <v>3</v>
      </c>
      <c r="Q10" s="4">
        <v>7.85</v>
      </c>
      <c r="R10" s="4">
        <v>0</v>
      </c>
      <c r="S10" s="5">
        <f t="shared" si="2"/>
        <v>10.85</v>
      </c>
      <c r="T10" s="4">
        <v>3.1</v>
      </c>
      <c r="U10" s="4">
        <v>8.5500000000000007</v>
      </c>
      <c r="V10" s="4">
        <v>0</v>
      </c>
      <c r="W10" s="5">
        <f t="shared" si="3"/>
        <v>11.65</v>
      </c>
      <c r="X10" s="5">
        <f t="shared" si="4"/>
        <v>42.9</v>
      </c>
    </row>
    <row r="11" spans="1:24" x14ac:dyDescent="0.25">
      <c r="A11" s="7" t="s">
        <v>192</v>
      </c>
      <c r="B11">
        <v>997967</v>
      </c>
      <c r="C11">
        <v>9680</v>
      </c>
      <c r="D11" t="s">
        <v>104</v>
      </c>
      <c r="E11">
        <v>2009</v>
      </c>
      <c r="F11" t="s">
        <v>89</v>
      </c>
      <c r="G11" t="s">
        <v>105</v>
      </c>
      <c r="H11" s="4">
        <v>2</v>
      </c>
      <c r="I11" s="4">
        <v>8.65</v>
      </c>
      <c r="J11" s="4">
        <v>0</v>
      </c>
      <c r="K11" s="5">
        <f t="shared" ref="K11:K12" si="5">H11+I11-J11</f>
        <v>10.65</v>
      </c>
      <c r="L11" s="4">
        <v>0.8</v>
      </c>
      <c r="M11" s="4">
        <v>9</v>
      </c>
      <c r="N11" s="4">
        <v>4</v>
      </c>
      <c r="O11" s="5">
        <f t="shared" ref="O11:O12" si="6">L11+M11-N11</f>
        <v>5.8000000000000007</v>
      </c>
      <c r="P11" s="4">
        <v>1.9</v>
      </c>
      <c r="Q11" s="4">
        <v>7.4</v>
      </c>
      <c r="R11" s="4">
        <v>0</v>
      </c>
      <c r="S11" s="5">
        <f t="shared" ref="S11:S12" si="7">P11+Q11-R11</f>
        <v>9.3000000000000007</v>
      </c>
      <c r="T11" s="4">
        <v>2.9</v>
      </c>
      <c r="U11" s="4">
        <v>7.3</v>
      </c>
      <c r="V11" s="4">
        <v>0</v>
      </c>
      <c r="W11" s="5">
        <f t="shared" ref="W11:W12" si="8">T11+U11-V11</f>
        <v>10.199999999999999</v>
      </c>
      <c r="X11" s="5">
        <f t="shared" ref="X11:X12" si="9">K11+O11+S11+W11</f>
        <v>35.950000000000003</v>
      </c>
    </row>
    <row r="12" spans="1:24" x14ac:dyDescent="0.25">
      <c r="A12" s="7" t="s">
        <v>193</v>
      </c>
      <c r="B12">
        <v>262664</v>
      </c>
      <c r="C12">
        <v>9680</v>
      </c>
      <c r="D12" t="s">
        <v>106</v>
      </c>
      <c r="E12">
        <v>2007</v>
      </c>
      <c r="F12" t="s">
        <v>89</v>
      </c>
      <c r="G12" t="s">
        <v>105</v>
      </c>
      <c r="H12" s="4">
        <v>2</v>
      </c>
      <c r="I12" s="4">
        <v>8.9</v>
      </c>
      <c r="J12" s="4">
        <v>0</v>
      </c>
      <c r="K12" s="5">
        <f t="shared" si="5"/>
        <v>10.9</v>
      </c>
      <c r="L12" s="4">
        <v>2</v>
      </c>
      <c r="M12" s="4">
        <v>7.9</v>
      </c>
      <c r="N12" s="4">
        <v>0</v>
      </c>
      <c r="O12" s="5">
        <f t="shared" si="6"/>
        <v>9.9</v>
      </c>
      <c r="P12" s="4">
        <v>3.2</v>
      </c>
      <c r="Q12" s="4">
        <v>5.85</v>
      </c>
      <c r="R12" s="4">
        <v>0</v>
      </c>
      <c r="S12" s="5">
        <f t="shared" si="7"/>
        <v>9.0500000000000007</v>
      </c>
      <c r="T12" s="4">
        <v>2.9</v>
      </c>
      <c r="U12" s="4">
        <v>8</v>
      </c>
      <c r="V12" s="4">
        <v>0</v>
      </c>
      <c r="W12" s="5">
        <f t="shared" si="8"/>
        <v>10.9</v>
      </c>
      <c r="X12" s="5">
        <f t="shared" si="9"/>
        <v>40.75</v>
      </c>
    </row>
    <row r="13" spans="1:24" x14ac:dyDescent="0.25">
      <c r="A13" s="7" t="s">
        <v>194</v>
      </c>
      <c r="B13">
        <v>879123</v>
      </c>
      <c r="C13">
        <v>4142</v>
      </c>
      <c r="D13" t="s">
        <v>108</v>
      </c>
      <c r="E13">
        <v>2008</v>
      </c>
      <c r="F13" t="s">
        <v>109</v>
      </c>
      <c r="G13" t="s">
        <v>110</v>
      </c>
      <c r="H13" s="4">
        <v>2</v>
      </c>
      <c r="I13" s="4">
        <v>8.3000000000000007</v>
      </c>
      <c r="J13" s="4">
        <v>0</v>
      </c>
      <c r="K13" s="5">
        <f t="shared" ref="K13:K16" si="10">H13+I13-J13</f>
        <v>10.3</v>
      </c>
      <c r="L13" s="4">
        <v>2.1</v>
      </c>
      <c r="M13" s="4">
        <v>8.35</v>
      </c>
      <c r="N13" s="4">
        <v>0</v>
      </c>
      <c r="O13" s="5">
        <f t="shared" ref="O13:O16" si="11">L13+M13-N13</f>
        <v>10.45</v>
      </c>
      <c r="P13" s="4">
        <v>2.8</v>
      </c>
      <c r="Q13" s="4">
        <v>7.8</v>
      </c>
      <c r="R13" s="4">
        <v>0</v>
      </c>
      <c r="S13" s="5">
        <f t="shared" ref="S13:S16" si="12">P13+Q13-R13</f>
        <v>10.6</v>
      </c>
      <c r="T13" s="4">
        <v>3</v>
      </c>
      <c r="U13" s="4">
        <v>7.3</v>
      </c>
      <c r="V13" s="4">
        <v>0</v>
      </c>
      <c r="W13" s="5">
        <f t="shared" ref="W13:W16" si="13">T13+U13-V13</f>
        <v>10.3</v>
      </c>
      <c r="X13" s="5">
        <f t="shared" ref="X13:X16" si="14">K13+O13+S13+W13</f>
        <v>41.650000000000006</v>
      </c>
    </row>
    <row r="14" spans="1:24" x14ac:dyDescent="0.25">
      <c r="A14" s="7" t="s">
        <v>195</v>
      </c>
      <c r="B14">
        <v>798369</v>
      </c>
      <c r="C14">
        <v>4142</v>
      </c>
      <c r="D14" t="s">
        <v>111</v>
      </c>
      <c r="E14">
        <v>2006</v>
      </c>
      <c r="F14" t="s">
        <v>109</v>
      </c>
      <c r="G14" t="s">
        <v>110</v>
      </c>
      <c r="H14" s="4">
        <v>2</v>
      </c>
      <c r="I14" s="4">
        <v>9.0500000000000007</v>
      </c>
      <c r="J14" s="4">
        <v>0</v>
      </c>
      <c r="K14" s="5">
        <f t="shared" si="10"/>
        <v>11.05</v>
      </c>
      <c r="L14" s="4">
        <v>2.9</v>
      </c>
      <c r="M14" s="4">
        <v>6.65</v>
      </c>
      <c r="N14" s="4">
        <v>0</v>
      </c>
      <c r="O14" s="5">
        <f t="shared" si="11"/>
        <v>9.5500000000000007</v>
      </c>
      <c r="P14" s="4">
        <v>3.6</v>
      </c>
      <c r="Q14" s="4">
        <v>6.9</v>
      </c>
      <c r="R14" s="4">
        <v>0</v>
      </c>
      <c r="S14" s="5">
        <f t="shared" si="12"/>
        <v>10.5</v>
      </c>
      <c r="T14" s="4">
        <v>3.1</v>
      </c>
      <c r="U14" s="4">
        <v>7.95</v>
      </c>
      <c r="V14" s="4">
        <v>0</v>
      </c>
      <c r="W14" s="5">
        <f t="shared" si="13"/>
        <v>11.05</v>
      </c>
      <c r="X14" s="5">
        <f t="shared" si="14"/>
        <v>42.150000000000006</v>
      </c>
    </row>
    <row r="15" spans="1:24" x14ac:dyDescent="0.25">
      <c r="A15" s="7" t="s">
        <v>196</v>
      </c>
      <c r="B15">
        <v>983487</v>
      </c>
      <c r="C15">
        <v>4142</v>
      </c>
      <c r="D15" t="s">
        <v>112</v>
      </c>
      <c r="E15">
        <v>2009</v>
      </c>
      <c r="F15" t="s">
        <v>109</v>
      </c>
      <c r="G15" t="s">
        <v>113</v>
      </c>
      <c r="H15" s="4">
        <v>2</v>
      </c>
      <c r="I15" s="4">
        <v>8.6</v>
      </c>
      <c r="J15" s="4">
        <v>0</v>
      </c>
      <c r="K15" s="5">
        <f t="shared" si="10"/>
        <v>10.6</v>
      </c>
      <c r="L15" s="4">
        <v>2.6</v>
      </c>
      <c r="M15" s="4">
        <v>8.75</v>
      </c>
      <c r="N15" s="4">
        <v>0</v>
      </c>
      <c r="O15" s="5">
        <f t="shared" si="11"/>
        <v>11.35</v>
      </c>
      <c r="P15" s="4">
        <v>3</v>
      </c>
      <c r="Q15" s="4">
        <v>7.3</v>
      </c>
      <c r="R15" s="4">
        <v>0</v>
      </c>
      <c r="S15" s="5">
        <f t="shared" si="12"/>
        <v>10.3</v>
      </c>
      <c r="T15" s="4">
        <v>3</v>
      </c>
      <c r="U15" s="4">
        <v>7.3</v>
      </c>
      <c r="V15" s="4">
        <v>0</v>
      </c>
      <c r="W15" s="5">
        <f t="shared" si="13"/>
        <v>10.3</v>
      </c>
      <c r="X15" s="5">
        <f t="shared" si="14"/>
        <v>42.55</v>
      </c>
    </row>
    <row r="16" spans="1:24" x14ac:dyDescent="0.25">
      <c r="A16" s="7" t="s">
        <v>197</v>
      </c>
      <c r="B16">
        <v>865886</v>
      </c>
      <c r="C16">
        <v>4142</v>
      </c>
      <c r="D16" t="s">
        <v>114</v>
      </c>
      <c r="E16">
        <v>2009</v>
      </c>
      <c r="F16" t="s">
        <v>109</v>
      </c>
      <c r="G16" t="s">
        <v>113</v>
      </c>
      <c r="H16" s="4">
        <v>2</v>
      </c>
      <c r="I16" s="4">
        <v>8.65</v>
      </c>
      <c r="J16" s="4">
        <v>0</v>
      </c>
      <c r="K16" s="5">
        <f t="shared" si="10"/>
        <v>10.65</v>
      </c>
      <c r="L16" s="4">
        <v>2.1</v>
      </c>
      <c r="M16" s="4">
        <v>8.4</v>
      </c>
      <c r="N16" s="4">
        <v>0</v>
      </c>
      <c r="O16" s="5">
        <f t="shared" si="11"/>
        <v>10.5</v>
      </c>
      <c r="P16" s="4">
        <v>2.9</v>
      </c>
      <c r="Q16" s="4">
        <v>8.75</v>
      </c>
      <c r="R16" s="4">
        <v>0</v>
      </c>
      <c r="S16" s="5">
        <f t="shared" si="12"/>
        <v>11.65</v>
      </c>
      <c r="T16" s="4">
        <v>3.1</v>
      </c>
      <c r="U16" s="4">
        <v>7.8</v>
      </c>
      <c r="V16" s="4">
        <v>0</v>
      </c>
      <c r="W16" s="5">
        <f t="shared" si="13"/>
        <v>10.9</v>
      </c>
      <c r="X16" s="5">
        <f t="shared" si="14"/>
        <v>43.699999999999996</v>
      </c>
    </row>
    <row r="17" spans="1:24" x14ac:dyDescent="0.25">
      <c r="A17" s="7" t="s">
        <v>198</v>
      </c>
      <c r="B17">
        <v>901517</v>
      </c>
      <c r="C17">
        <v>4142</v>
      </c>
      <c r="D17" t="s">
        <v>116</v>
      </c>
      <c r="E17">
        <v>2010</v>
      </c>
      <c r="F17" t="s">
        <v>109</v>
      </c>
      <c r="G17" t="s">
        <v>117</v>
      </c>
      <c r="H17" s="4">
        <v>2</v>
      </c>
      <c r="I17" s="4">
        <v>8.5500000000000007</v>
      </c>
      <c r="J17" s="4">
        <v>0</v>
      </c>
      <c r="K17" s="5">
        <f t="shared" ref="K17:K20" si="15">H17+I17-J17</f>
        <v>10.55</v>
      </c>
      <c r="L17" s="4">
        <v>1.5</v>
      </c>
      <c r="M17" s="4">
        <v>8.25</v>
      </c>
      <c r="N17" s="4">
        <v>0</v>
      </c>
      <c r="O17" s="5">
        <f t="shared" ref="O17:O20" si="16">L17+M17-N17</f>
        <v>9.75</v>
      </c>
      <c r="P17" s="4">
        <v>2.5</v>
      </c>
      <c r="Q17" s="4">
        <v>8.5500000000000007</v>
      </c>
      <c r="R17" s="4">
        <v>0</v>
      </c>
      <c r="S17" s="5">
        <f t="shared" ref="S17:S20" si="17">P17+Q17-R17</f>
        <v>11.05</v>
      </c>
      <c r="T17" s="4">
        <v>2.8</v>
      </c>
      <c r="U17" s="4">
        <v>8.5500000000000007</v>
      </c>
      <c r="V17" s="4">
        <v>0</v>
      </c>
      <c r="W17" s="5">
        <f t="shared" ref="W17:W20" si="18">T17+U17-V17</f>
        <v>11.350000000000001</v>
      </c>
      <c r="X17" s="5">
        <f t="shared" ref="X17:X20" si="19">K17+O17+S17+W17</f>
        <v>42.7</v>
      </c>
    </row>
    <row r="18" spans="1:24" x14ac:dyDescent="0.25">
      <c r="A18" s="7" t="s">
        <v>199</v>
      </c>
      <c r="B18">
        <v>845655</v>
      </c>
      <c r="C18">
        <v>4142</v>
      </c>
      <c r="D18" t="s">
        <v>118</v>
      </c>
      <c r="E18">
        <v>2010</v>
      </c>
      <c r="F18" t="s">
        <v>109</v>
      </c>
      <c r="G18" t="s">
        <v>113</v>
      </c>
      <c r="H18" s="4">
        <v>2</v>
      </c>
      <c r="I18" s="4">
        <v>8.4499999999999993</v>
      </c>
      <c r="J18" s="4">
        <v>0</v>
      </c>
      <c r="K18" s="5">
        <f t="shared" si="15"/>
        <v>10.45</v>
      </c>
      <c r="L18" s="4">
        <v>1.5</v>
      </c>
      <c r="M18" s="4">
        <v>8.8000000000000007</v>
      </c>
      <c r="N18" s="4">
        <v>0</v>
      </c>
      <c r="O18" s="5">
        <f t="shared" si="16"/>
        <v>10.3</v>
      </c>
      <c r="P18" s="4">
        <v>2.4</v>
      </c>
      <c r="Q18" s="4">
        <v>7.6</v>
      </c>
      <c r="R18" s="4">
        <v>0</v>
      </c>
      <c r="S18" s="5">
        <f t="shared" si="17"/>
        <v>10</v>
      </c>
      <c r="T18" s="4">
        <v>2.8</v>
      </c>
      <c r="U18" s="4">
        <v>7.6</v>
      </c>
      <c r="V18" s="4">
        <v>0</v>
      </c>
      <c r="W18" s="5">
        <f t="shared" si="18"/>
        <v>10.399999999999999</v>
      </c>
      <c r="X18" s="5">
        <f t="shared" si="19"/>
        <v>41.15</v>
      </c>
    </row>
    <row r="19" spans="1:24" x14ac:dyDescent="0.25">
      <c r="A19" s="7" t="s">
        <v>200</v>
      </c>
      <c r="B19">
        <v>887983</v>
      </c>
      <c r="C19">
        <v>4142</v>
      </c>
      <c r="D19" t="s">
        <v>119</v>
      </c>
      <c r="E19">
        <v>2011</v>
      </c>
      <c r="F19" t="s">
        <v>109</v>
      </c>
      <c r="G19" t="s">
        <v>113</v>
      </c>
      <c r="H19" s="4">
        <v>2</v>
      </c>
      <c r="I19" s="4">
        <v>7.75</v>
      </c>
      <c r="J19" s="4">
        <v>0</v>
      </c>
      <c r="K19" s="5">
        <f t="shared" si="15"/>
        <v>9.75</v>
      </c>
      <c r="L19" s="4">
        <v>2.6</v>
      </c>
      <c r="M19" s="4">
        <v>7.9</v>
      </c>
      <c r="N19" s="4">
        <v>0</v>
      </c>
      <c r="O19" s="5">
        <f t="shared" si="16"/>
        <v>10.5</v>
      </c>
      <c r="P19" s="4">
        <v>2.9</v>
      </c>
      <c r="Q19" s="4">
        <v>7.4</v>
      </c>
      <c r="R19" s="4">
        <v>0</v>
      </c>
      <c r="S19" s="5">
        <f t="shared" si="17"/>
        <v>10.3</v>
      </c>
      <c r="T19" s="4">
        <v>2.8</v>
      </c>
      <c r="U19" s="4">
        <v>7.4</v>
      </c>
      <c r="V19" s="4">
        <v>0</v>
      </c>
      <c r="W19" s="5">
        <f t="shared" si="18"/>
        <v>10.199999999999999</v>
      </c>
      <c r="X19" s="5">
        <f t="shared" si="19"/>
        <v>40.75</v>
      </c>
    </row>
    <row r="20" spans="1:24" x14ac:dyDescent="0.25">
      <c r="A20" s="7" t="s">
        <v>201</v>
      </c>
      <c r="B20">
        <v>595617</v>
      </c>
      <c r="C20">
        <v>4142</v>
      </c>
      <c r="D20" t="s">
        <v>120</v>
      </c>
      <c r="E20">
        <v>2010</v>
      </c>
      <c r="F20" t="s">
        <v>109</v>
      </c>
      <c r="G20" t="s">
        <v>113</v>
      </c>
      <c r="H20" s="4">
        <v>2</v>
      </c>
      <c r="I20" s="4">
        <v>8.25</v>
      </c>
      <c r="J20" s="4">
        <v>0</v>
      </c>
      <c r="K20" s="5">
        <f t="shared" si="15"/>
        <v>10.25</v>
      </c>
      <c r="L20" s="4">
        <v>1.5</v>
      </c>
      <c r="M20" s="4">
        <v>8.6999999999999993</v>
      </c>
      <c r="N20" s="4">
        <v>0</v>
      </c>
      <c r="O20" s="5">
        <f t="shared" si="16"/>
        <v>10.199999999999999</v>
      </c>
      <c r="P20" s="4">
        <v>3</v>
      </c>
      <c r="Q20" s="4">
        <v>6.55</v>
      </c>
      <c r="R20" s="4">
        <v>0</v>
      </c>
      <c r="S20" s="5">
        <f t="shared" si="17"/>
        <v>9.5500000000000007</v>
      </c>
      <c r="T20" s="4">
        <v>3</v>
      </c>
      <c r="U20" s="4">
        <v>7.9</v>
      </c>
      <c r="V20" s="4">
        <v>0</v>
      </c>
      <c r="W20" s="5">
        <f t="shared" si="18"/>
        <v>10.9</v>
      </c>
      <c r="X20" s="5">
        <f t="shared" si="19"/>
        <v>40.9</v>
      </c>
    </row>
    <row r="21" spans="1:24" x14ac:dyDescent="0.25">
      <c r="A21" s="7" t="s">
        <v>202</v>
      </c>
      <c r="B21">
        <v>475516</v>
      </c>
      <c r="C21">
        <v>4142</v>
      </c>
      <c r="D21" t="s">
        <v>122</v>
      </c>
      <c r="E21">
        <v>2011</v>
      </c>
      <c r="F21" t="s">
        <v>109</v>
      </c>
      <c r="G21" t="s">
        <v>113</v>
      </c>
      <c r="H21" s="4">
        <v>2</v>
      </c>
      <c r="I21" s="4">
        <v>8.1999999999999993</v>
      </c>
      <c r="J21" s="4">
        <v>0</v>
      </c>
      <c r="K21" s="5">
        <f t="shared" ref="K21:K23" si="20">H21+I21-J21</f>
        <v>10.199999999999999</v>
      </c>
      <c r="L21" s="4">
        <v>2</v>
      </c>
      <c r="M21" s="4">
        <v>8.35</v>
      </c>
      <c r="N21" s="4">
        <v>0</v>
      </c>
      <c r="O21" s="5">
        <f t="shared" ref="O21:O23" si="21">L21+M21-N21</f>
        <v>10.35</v>
      </c>
      <c r="P21" s="4">
        <v>2.4</v>
      </c>
      <c r="Q21" s="4">
        <v>4.95</v>
      </c>
      <c r="R21" s="4">
        <v>0</v>
      </c>
      <c r="S21" s="5">
        <f t="shared" ref="S21:S23" si="22">P21+Q21-R21</f>
        <v>7.35</v>
      </c>
      <c r="T21" s="4">
        <v>2.8</v>
      </c>
      <c r="U21" s="4">
        <v>7.05</v>
      </c>
      <c r="V21" s="4">
        <v>0</v>
      </c>
      <c r="W21" s="5">
        <f t="shared" ref="W21:W23" si="23">T21+U21-V21</f>
        <v>9.85</v>
      </c>
      <c r="X21" s="5">
        <f t="shared" ref="X21:X23" si="24">K21+O21+S21+W21</f>
        <v>37.75</v>
      </c>
    </row>
    <row r="22" spans="1:24" x14ac:dyDescent="0.25">
      <c r="A22" s="7" t="s">
        <v>203</v>
      </c>
      <c r="B22">
        <v>918562</v>
      </c>
      <c r="C22">
        <v>4142</v>
      </c>
      <c r="D22" t="s">
        <v>123</v>
      </c>
      <c r="E22">
        <v>2010</v>
      </c>
      <c r="F22" t="s">
        <v>109</v>
      </c>
      <c r="G22" t="s">
        <v>113</v>
      </c>
      <c r="H22" s="4">
        <v>2</v>
      </c>
      <c r="I22" s="4">
        <v>8.5</v>
      </c>
      <c r="J22" s="4">
        <v>0</v>
      </c>
      <c r="K22" s="5">
        <f t="shared" si="20"/>
        <v>10.5</v>
      </c>
      <c r="L22" s="4">
        <v>1.5</v>
      </c>
      <c r="M22" s="4">
        <v>8.0500000000000007</v>
      </c>
      <c r="N22" s="4">
        <v>0</v>
      </c>
      <c r="O22" s="5">
        <f t="shared" si="21"/>
        <v>9.5500000000000007</v>
      </c>
      <c r="P22" s="4">
        <v>2.4</v>
      </c>
      <c r="Q22" s="4">
        <v>7.75</v>
      </c>
      <c r="R22" s="4">
        <v>0</v>
      </c>
      <c r="S22" s="5">
        <f t="shared" si="22"/>
        <v>10.15</v>
      </c>
      <c r="T22" s="4">
        <v>2.8</v>
      </c>
      <c r="U22" s="4">
        <v>7.4</v>
      </c>
      <c r="V22" s="4">
        <v>0</v>
      </c>
      <c r="W22" s="5">
        <f t="shared" si="23"/>
        <v>10.199999999999999</v>
      </c>
      <c r="X22" s="5">
        <f t="shared" si="24"/>
        <v>40.400000000000006</v>
      </c>
    </row>
    <row r="23" spans="1:24" x14ac:dyDescent="0.25">
      <c r="A23" s="7" t="s">
        <v>204</v>
      </c>
      <c r="B23">
        <v>304308</v>
      </c>
      <c r="C23">
        <v>4142</v>
      </c>
      <c r="D23" t="s">
        <v>124</v>
      </c>
      <c r="E23">
        <v>2009</v>
      </c>
      <c r="F23" t="s">
        <v>109</v>
      </c>
      <c r="G23" t="s">
        <v>113</v>
      </c>
      <c r="H23" s="4">
        <v>2</v>
      </c>
      <c r="I23" s="4">
        <v>8.4</v>
      </c>
      <c r="J23" s="4">
        <v>0</v>
      </c>
      <c r="K23" s="5">
        <f t="shared" si="20"/>
        <v>10.4</v>
      </c>
      <c r="L23" s="4">
        <v>2</v>
      </c>
      <c r="M23" s="4">
        <v>8.65</v>
      </c>
      <c r="N23" s="4">
        <v>0</v>
      </c>
      <c r="O23" s="5">
        <f t="shared" si="21"/>
        <v>10.65</v>
      </c>
      <c r="P23" s="4">
        <v>2.5</v>
      </c>
      <c r="Q23" s="4">
        <v>7.45</v>
      </c>
      <c r="R23" s="4">
        <v>0</v>
      </c>
      <c r="S23" s="5">
        <f t="shared" si="22"/>
        <v>9.9499999999999993</v>
      </c>
      <c r="T23" s="4">
        <v>2.9</v>
      </c>
      <c r="U23" s="4">
        <v>6.4</v>
      </c>
      <c r="V23" s="4">
        <v>0</v>
      </c>
      <c r="W23" s="5">
        <f t="shared" si="23"/>
        <v>9.3000000000000007</v>
      </c>
      <c r="X23" s="5">
        <f t="shared" si="24"/>
        <v>40.299999999999997</v>
      </c>
    </row>
    <row r="24" spans="1:24" x14ac:dyDescent="0.25">
      <c r="A24" s="7" t="s">
        <v>205</v>
      </c>
      <c r="B24">
        <v>884249</v>
      </c>
      <c r="C24">
        <v>4142</v>
      </c>
      <c r="D24" t="s">
        <v>127</v>
      </c>
      <c r="E24">
        <v>2009</v>
      </c>
      <c r="F24" t="s">
        <v>109</v>
      </c>
      <c r="G24" t="s">
        <v>113</v>
      </c>
      <c r="H24" s="4">
        <v>2</v>
      </c>
      <c r="I24" s="4">
        <v>8.5</v>
      </c>
      <c r="J24" s="4">
        <v>0</v>
      </c>
      <c r="K24" s="5">
        <f t="shared" ref="K24:K26" si="25">H24+I24-J24</f>
        <v>10.5</v>
      </c>
      <c r="L24" s="4">
        <v>1.5</v>
      </c>
      <c r="M24" s="4">
        <v>7.15</v>
      </c>
      <c r="N24" s="4">
        <v>0</v>
      </c>
      <c r="O24" s="5">
        <f t="shared" ref="O24:O26" si="26">L24+M24-N24</f>
        <v>8.65</v>
      </c>
      <c r="P24" s="4">
        <v>1.8</v>
      </c>
      <c r="Q24" s="4">
        <v>7.45</v>
      </c>
      <c r="R24" s="4">
        <v>0</v>
      </c>
      <c r="S24" s="5">
        <f t="shared" ref="S24:S26" si="27">P24+Q24-R24</f>
        <v>9.25</v>
      </c>
      <c r="T24" s="4">
        <v>2.8</v>
      </c>
      <c r="U24" s="4">
        <v>6.6</v>
      </c>
      <c r="V24" s="4">
        <v>0</v>
      </c>
      <c r="W24" s="5">
        <f t="shared" ref="W24:W26" si="28">T24+U24-V24</f>
        <v>9.3999999999999986</v>
      </c>
      <c r="X24" s="5">
        <f t="shared" ref="X24:X26" si="29">K24+O24+S24+W24</f>
        <v>37.799999999999997</v>
      </c>
    </row>
    <row r="25" spans="1:24" x14ac:dyDescent="0.25">
      <c r="A25" s="7" t="s">
        <v>206</v>
      </c>
      <c r="B25">
        <v>644366</v>
      </c>
      <c r="C25">
        <v>4142</v>
      </c>
      <c r="D25" t="s">
        <v>128</v>
      </c>
      <c r="E25">
        <v>2011</v>
      </c>
      <c r="F25" t="s">
        <v>109</v>
      </c>
      <c r="G25" t="s">
        <v>117</v>
      </c>
      <c r="H25" s="4">
        <v>2</v>
      </c>
      <c r="I25" s="4">
        <v>8.4499999999999993</v>
      </c>
      <c r="J25" s="4">
        <v>0</v>
      </c>
      <c r="K25" s="5">
        <f t="shared" si="25"/>
        <v>10.45</v>
      </c>
      <c r="L25" s="4">
        <v>2.2000000000000002</v>
      </c>
      <c r="M25" s="4">
        <v>7.7</v>
      </c>
      <c r="N25" s="4">
        <v>0</v>
      </c>
      <c r="O25" s="5">
        <f t="shared" si="26"/>
        <v>9.9</v>
      </c>
      <c r="P25" s="4">
        <v>2.4</v>
      </c>
      <c r="Q25" s="4">
        <v>7.5</v>
      </c>
      <c r="R25" s="4">
        <v>0</v>
      </c>
      <c r="S25" s="5">
        <f t="shared" si="27"/>
        <v>9.9</v>
      </c>
      <c r="T25" s="4">
        <v>2.8</v>
      </c>
      <c r="U25" s="4">
        <v>7.2</v>
      </c>
      <c r="V25" s="4">
        <v>0</v>
      </c>
      <c r="W25" s="5">
        <f t="shared" si="28"/>
        <v>10</v>
      </c>
      <c r="X25" s="5">
        <f t="shared" si="29"/>
        <v>40.25</v>
      </c>
    </row>
    <row r="26" spans="1:24" x14ac:dyDescent="0.25">
      <c r="A26" s="7" t="s">
        <v>207</v>
      </c>
      <c r="B26">
        <v>381245</v>
      </c>
      <c r="C26">
        <v>4142</v>
      </c>
      <c r="D26" t="s">
        <v>129</v>
      </c>
      <c r="E26">
        <v>2008</v>
      </c>
      <c r="F26" t="s">
        <v>109</v>
      </c>
      <c r="G26" t="s">
        <v>117</v>
      </c>
      <c r="H26" s="4">
        <v>0</v>
      </c>
      <c r="I26" s="4">
        <v>0</v>
      </c>
      <c r="J26" s="4">
        <v>0</v>
      </c>
      <c r="K26" s="5">
        <f t="shared" si="25"/>
        <v>0</v>
      </c>
      <c r="L26" s="4">
        <v>0.8</v>
      </c>
      <c r="M26" s="4">
        <v>8.3000000000000007</v>
      </c>
      <c r="N26" s="4">
        <v>4</v>
      </c>
      <c r="O26" s="5">
        <f t="shared" si="26"/>
        <v>5.1000000000000014</v>
      </c>
      <c r="P26" s="4">
        <v>2.5</v>
      </c>
      <c r="Q26" s="4">
        <v>6.75</v>
      </c>
      <c r="R26" s="4">
        <v>0</v>
      </c>
      <c r="S26" s="5">
        <f t="shared" si="27"/>
        <v>9.25</v>
      </c>
      <c r="T26" s="4">
        <v>2.8</v>
      </c>
      <c r="U26" s="4">
        <v>7.5</v>
      </c>
      <c r="V26" s="4">
        <v>0</v>
      </c>
      <c r="W26" s="5">
        <f t="shared" si="28"/>
        <v>10.3</v>
      </c>
      <c r="X26" s="5">
        <f t="shared" si="29"/>
        <v>24.650000000000002</v>
      </c>
    </row>
    <row r="27" spans="1:24" x14ac:dyDescent="0.25">
      <c r="A27" s="7" t="s">
        <v>208</v>
      </c>
      <c r="B27">
        <v>850138</v>
      </c>
      <c r="C27">
        <v>4142</v>
      </c>
      <c r="D27" t="s">
        <v>125</v>
      </c>
      <c r="E27">
        <v>2011</v>
      </c>
      <c r="F27" t="s">
        <v>109</v>
      </c>
      <c r="G27" t="s">
        <v>113</v>
      </c>
      <c r="H27" s="4">
        <v>2</v>
      </c>
      <c r="I27" s="4">
        <v>8.6</v>
      </c>
      <c r="J27" s="4">
        <v>0</v>
      </c>
      <c r="K27" s="5">
        <f>H27+I27-J27</f>
        <v>10.6</v>
      </c>
      <c r="L27" s="4">
        <v>1.5</v>
      </c>
      <c r="M27" s="4">
        <v>8.5500000000000007</v>
      </c>
      <c r="N27" s="4">
        <v>0</v>
      </c>
      <c r="O27" s="5">
        <f>L27+M27-N27</f>
        <v>10.050000000000001</v>
      </c>
      <c r="P27" s="4">
        <v>2.5</v>
      </c>
      <c r="Q27" s="4">
        <v>8.75</v>
      </c>
      <c r="R27" s="4">
        <v>0</v>
      </c>
      <c r="S27" s="5">
        <f>P27+Q27-R27</f>
        <v>11.25</v>
      </c>
      <c r="T27" s="4">
        <v>2.8</v>
      </c>
      <c r="U27" s="4">
        <v>6.3</v>
      </c>
      <c r="V27" s="4">
        <v>0</v>
      </c>
      <c r="W27" s="5">
        <f>T27+U27-V27</f>
        <v>9.1</v>
      </c>
      <c r="X27" s="5">
        <f>K27+O27+S27+W27</f>
        <v>41</v>
      </c>
    </row>
  </sheetData>
  <pageMargins left="0.31496062992125984" right="0.31496062992125984" top="0.39370078740157483" bottom="0.39370078740157483" header="0" footer="0"/>
  <pageSetup paperSize="9" scale="71" orientation="landscape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0"/>
  <sheetViews>
    <sheetView view="pageLayout" zoomScale="55" zoomScaleNormal="100" zoomScalePageLayoutView="55" workbookViewId="0">
      <selection sqref="A1:X30"/>
    </sheetView>
  </sheetViews>
  <sheetFormatPr defaultRowHeight="15" x14ac:dyDescent="0.25"/>
  <cols>
    <col min="1" max="1" width="6.7109375" bestFit="1" customWidth="1"/>
    <col min="2" max="3" width="10" hidden="1" customWidth="1"/>
    <col min="4" max="4" width="18.42578125" customWidth="1"/>
    <col min="5" max="5" width="8" customWidth="1"/>
    <col min="6" max="6" width="27.85546875" customWidth="1"/>
    <col min="7" max="7" width="25.5703125" bestFit="1" customWidth="1"/>
    <col min="8" max="10" width="7" customWidth="1"/>
    <col min="11" max="11" width="8" customWidth="1"/>
    <col min="12" max="14" width="7" customWidth="1"/>
    <col min="15" max="15" width="8" customWidth="1"/>
    <col min="16" max="18" width="7" customWidth="1"/>
    <col min="19" max="19" width="8" customWidth="1"/>
    <col min="20" max="22" width="7" customWidth="1"/>
    <col min="23" max="24" width="8" customWidth="1"/>
    <col min="25" max="25" width="30" customWidth="1"/>
    <col min="26" max="26" width="8" customWidth="1"/>
    <col min="27" max="27" width="20" customWidth="1"/>
    <col min="28" max="28" width="8" customWidth="1"/>
    <col min="29" max="29" width="30" customWidth="1"/>
  </cols>
  <sheetData>
    <row r="1" spans="1:29" ht="18.75" x14ac:dyDescent="0.3">
      <c r="D1" s="1" t="s">
        <v>0</v>
      </c>
    </row>
    <row r="2" spans="1:29" ht="18.75" x14ac:dyDescent="0.3">
      <c r="D2" s="1" t="s">
        <v>1</v>
      </c>
    </row>
    <row r="3" spans="1:29" ht="18.75" x14ac:dyDescent="0.3">
      <c r="D3" s="1" t="s">
        <v>130</v>
      </c>
    </row>
    <row r="6" spans="1:29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10</v>
      </c>
      <c r="M6" s="2" t="s">
        <v>11</v>
      </c>
      <c r="N6" s="2" t="s">
        <v>12</v>
      </c>
      <c r="O6" s="2" t="s">
        <v>14</v>
      </c>
      <c r="P6" s="2" t="s">
        <v>10</v>
      </c>
      <c r="Q6" s="2" t="s">
        <v>11</v>
      </c>
      <c r="R6" s="2" t="s">
        <v>12</v>
      </c>
      <c r="S6" s="2" t="s">
        <v>15</v>
      </c>
      <c r="T6" s="2" t="s">
        <v>10</v>
      </c>
      <c r="U6" s="2" t="s">
        <v>11</v>
      </c>
      <c r="V6" s="2" t="s">
        <v>12</v>
      </c>
      <c r="W6" s="2" t="s">
        <v>16</v>
      </c>
      <c r="X6" s="2" t="s">
        <v>17</v>
      </c>
      <c r="Y6" s="2" t="s">
        <v>18</v>
      </c>
      <c r="Z6" s="2" t="s">
        <v>19</v>
      </c>
      <c r="AA6" s="2" t="s">
        <v>20</v>
      </c>
      <c r="AB6" s="2" t="s">
        <v>21</v>
      </c>
      <c r="AC6" s="2" t="s">
        <v>22</v>
      </c>
    </row>
    <row r="7" spans="1:29" x14ac:dyDescent="0.25">
      <c r="A7" s="3" t="s">
        <v>188</v>
      </c>
      <c r="B7" s="3"/>
      <c r="C7" s="3"/>
      <c r="D7" s="3" t="s">
        <v>27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>
        <f>X14</f>
        <v>138.79999999999998</v>
      </c>
      <c r="AA7" t="str">
        <f>D7</f>
        <v>GK Vítkovice</v>
      </c>
      <c r="AB7">
        <v>1</v>
      </c>
    </row>
    <row r="8" spans="1:29" x14ac:dyDescent="0.25">
      <c r="B8">
        <v>303185</v>
      </c>
      <c r="C8">
        <v>4905</v>
      </c>
      <c r="D8" t="str">
        <f>'Šelong V. liga'!D12</f>
        <v>Nykodymová Adéla</v>
      </c>
      <c r="E8">
        <f>'Šelong V. liga'!E12</f>
        <v>2010</v>
      </c>
      <c r="F8" t="str">
        <f>'Šelong V. liga'!F12</f>
        <v>GK Vítkovice</v>
      </c>
      <c r="G8" t="str">
        <f>'Šelong V. liga'!G12</f>
        <v>kolektiv trenérů</v>
      </c>
      <c r="H8" s="4">
        <f>'Šelong V. liga'!H12</f>
        <v>3</v>
      </c>
      <c r="I8" s="4">
        <f>'Šelong V. liga'!I12</f>
        <v>9.4499999999999993</v>
      </c>
      <c r="J8" s="4">
        <f>'Šelong V. liga'!J12</f>
        <v>0</v>
      </c>
      <c r="K8" s="8">
        <f>'Šelong V. liga'!K12</f>
        <v>12.45</v>
      </c>
      <c r="L8" s="4">
        <f>'Šelong V. liga'!L12</f>
        <v>1.6</v>
      </c>
      <c r="M8" s="4">
        <f>'Šelong V. liga'!M12</f>
        <v>9.25</v>
      </c>
      <c r="N8" s="4">
        <f>'Šelong V. liga'!N12</f>
        <v>0</v>
      </c>
      <c r="O8" s="8">
        <f>'Šelong V. liga'!O12</f>
        <v>10.85</v>
      </c>
      <c r="P8" s="4">
        <f>'Šelong V. liga'!P12</f>
        <v>3.1</v>
      </c>
      <c r="Q8" s="4">
        <f>'Šelong V. liga'!Q12</f>
        <v>8.9499999999999993</v>
      </c>
      <c r="R8" s="4">
        <f>'Šelong V. liga'!R12</f>
        <v>0</v>
      </c>
      <c r="S8" s="8">
        <f>'Šelong V. liga'!S12</f>
        <v>12.049999999999999</v>
      </c>
      <c r="T8" s="4">
        <f>'Šelong V. liga'!T12</f>
        <v>3.1</v>
      </c>
      <c r="U8" s="4">
        <f>'Šelong V. liga'!U12</f>
        <v>8.3000000000000007</v>
      </c>
      <c r="V8" s="4">
        <f>'Šelong V. liga'!V12</f>
        <v>0</v>
      </c>
      <c r="W8" s="8">
        <f>'Šelong V. liga'!W12</f>
        <v>11.4</v>
      </c>
      <c r="X8" s="8">
        <f>'Šelong V. liga'!X12</f>
        <v>46.749999999999993</v>
      </c>
      <c r="Z8">
        <f>X14</f>
        <v>138.79999999999998</v>
      </c>
      <c r="AA8" t="str">
        <f>D7</f>
        <v>GK Vítkovice</v>
      </c>
      <c r="AB8">
        <v>2</v>
      </c>
    </row>
    <row r="9" spans="1:29" x14ac:dyDescent="0.25">
      <c r="B9">
        <v>371475</v>
      </c>
      <c r="C9">
        <v>4905</v>
      </c>
      <c r="D9" t="str">
        <f>'Šelong V. liga'!D13</f>
        <v>Raková Linda</v>
      </c>
      <c r="E9">
        <f>'Šelong V. liga'!E13</f>
        <v>2011</v>
      </c>
      <c r="F9" t="str">
        <f>'Šelong V. liga'!F13</f>
        <v>GK Vítkovice</v>
      </c>
      <c r="G9" t="str">
        <f>'Šelong V. liga'!G13</f>
        <v>kolektiv trenérů</v>
      </c>
      <c r="H9" s="4">
        <f>'Šelong V. liga'!H13</f>
        <v>3</v>
      </c>
      <c r="I9" s="4">
        <f>'Šelong V. liga'!I13</f>
        <v>8.75</v>
      </c>
      <c r="J9" s="4">
        <f>'Šelong V. liga'!J13</f>
        <v>0</v>
      </c>
      <c r="K9" s="8">
        <f>'Šelong V. liga'!K13</f>
        <v>11.75</v>
      </c>
      <c r="L9" s="4">
        <f>'Šelong V. liga'!L13</f>
        <v>1.6</v>
      </c>
      <c r="M9" s="4">
        <f>'Šelong V. liga'!M13</f>
        <v>9.4499999999999993</v>
      </c>
      <c r="N9" s="4">
        <f>'Šelong V. liga'!N13</f>
        <v>0</v>
      </c>
      <c r="O9" s="8">
        <f>'Šelong V. liga'!O13</f>
        <v>11.049999999999999</v>
      </c>
      <c r="P9" s="4">
        <f>'Šelong V. liga'!P13</f>
        <v>3.1</v>
      </c>
      <c r="Q9" s="4">
        <f>'Šelong V. liga'!Q13</f>
        <v>8.3000000000000007</v>
      </c>
      <c r="R9" s="4">
        <f>'Šelong V. liga'!R13</f>
        <v>0</v>
      </c>
      <c r="S9" s="8">
        <f>'Šelong V. liga'!S13</f>
        <v>11.4</v>
      </c>
      <c r="T9" s="4">
        <f>'Šelong V. liga'!T13</f>
        <v>3.1</v>
      </c>
      <c r="U9" s="4">
        <f>'Šelong V. liga'!U13</f>
        <v>8.4</v>
      </c>
      <c r="V9" s="4">
        <f>'Šelong V. liga'!V13</f>
        <v>0</v>
      </c>
      <c r="W9" s="8">
        <f>'Šelong V. liga'!W13</f>
        <v>11.5</v>
      </c>
      <c r="X9" s="8">
        <f>'Šelong V. liga'!X13</f>
        <v>45.699999999999996</v>
      </c>
      <c r="Z9">
        <f>X14</f>
        <v>138.79999999999998</v>
      </c>
      <c r="AA9" t="str">
        <f>D7</f>
        <v>GK Vítkovice</v>
      </c>
      <c r="AB9">
        <v>3</v>
      </c>
    </row>
    <row r="10" spans="1:29" x14ac:dyDescent="0.25">
      <c r="B10">
        <v>391823</v>
      </c>
      <c r="C10">
        <v>9381</v>
      </c>
      <c r="D10" t="str">
        <f>'Šelong V. liga'!D14</f>
        <v>Chudová Adéla</v>
      </c>
      <c r="E10">
        <f>'Šelong V. liga'!E14</f>
        <v>2011</v>
      </c>
      <c r="F10" t="str">
        <f>'Šelong V. liga'!F14</f>
        <v>GK Vítkovice</v>
      </c>
      <c r="G10" t="str">
        <f>'Šelong V. liga'!G14</f>
        <v>kolektiv trenérů</v>
      </c>
      <c r="H10" s="4">
        <f>'Šelong V. liga'!H14</f>
        <v>3</v>
      </c>
      <c r="I10" s="4">
        <f>'Šelong V. liga'!I14</f>
        <v>8.85</v>
      </c>
      <c r="J10" s="4">
        <f>'Šelong V. liga'!J14</f>
        <v>0</v>
      </c>
      <c r="K10" s="8">
        <f>'Šelong V. liga'!K14</f>
        <v>11.85</v>
      </c>
      <c r="L10" s="4">
        <f>'Šelong V. liga'!L14</f>
        <v>1.6</v>
      </c>
      <c r="M10" s="4">
        <f>'Šelong V. liga'!M14</f>
        <v>9.1</v>
      </c>
      <c r="N10" s="4">
        <f>'Šelong V. liga'!N14</f>
        <v>0</v>
      </c>
      <c r="O10" s="8">
        <f>'Šelong V. liga'!O14</f>
        <v>10.7</v>
      </c>
      <c r="P10" s="4">
        <f>'Šelong V. liga'!P14</f>
        <v>3</v>
      </c>
      <c r="Q10" s="4">
        <f>'Šelong V. liga'!Q14</f>
        <v>8.5</v>
      </c>
      <c r="R10" s="4">
        <f>'Šelong V. liga'!R14</f>
        <v>0</v>
      </c>
      <c r="S10" s="8">
        <f>'Šelong V. liga'!S14</f>
        <v>11.5</v>
      </c>
      <c r="T10" s="4">
        <f>'Šelong V. liga'!T14</f>
        <v>3</v>
      </c>
      <c r="U10" s="4">
        <f>'Šelong V. liga'!U14</f>
        <v>7.6</v>
      </c>
      <c r="V10" s="4">
        <f>'Šelong V. liga'!V14</f>
        <v>0</v>
      </c>
      <c r="W10" s="8">
        <f>'Šelong V. liga'!W14</f>
        <v>10.6</v>
      </c>
      <c r="X10" s="8">
        <f>'Šelong V. liga'!X14</f>
        <v>44.65</v>
      </c>
      <c r="Z10">
        <f>X14</f>
        <v>138.79999999999998</v>
      </c>
      <c r="AA10" t="str">
        <f>D7</f>
        <v>GK Vítkovice</v>
      </c>
      <c r="AB10">
        <v>4</v>
      </c>
    </row>
    <row r="11" spans="1:29" x14ac:dyDescent="0.25">
      <c r="B11">
        <v>495860</v>
      </c>
      <c r="C11">
        <v>9381</v>
      </c>
      <c r="D11" t="str">
        <f>'Šelong V. liga'!D15</f>
        <v>Bártková Kateřina</v>
      </c>
      <c r="E11">
        <f>'Šelong V. liga'!E15</f>
        <v>2010</v>
      </c>
      <c r="F11" t="str">
        <f>'Šelong V. liga'!F15</f>
        <v>GK Vítkovice</v>
      </c>
      <c r="G11" t="str">
        <f>'Šelong V. liga'!G15</f>
        <v>kolektiv trenérů</v>
      </c>
      <c r="H11" s="4">
        <f>'Šelong V. liga'!H15</f>
        <v>3</v>
      </c>
      <c r="I11" s="4">
        <f>'Šelong V. liga'!I15</f>
        <v>9.1999999999999993</v>
      </c>
      <c r="J11" s="4">
        <f>'Šelong V. liga'!J15</f>
        <v>0</v>
      </c>
      <c r="K11" s="8">
        <f>'Šelong V. liga'!K15</f>
        <v>12.2</v>
      </c>
      <c r="L11" s="4">
        <f>'Šelong V. liga'!L15</f>
        <v>1.6</v>
      </c>
      <c r="M11" s="4">
        <f>'Šelong V. liga'!M15</f>
        <v>9.25</v>
      </c>
      <c r="N11" s="4">
        <f>'Šelong V. liga'!N15</f>
        <v>0</v>
      </c>
      <c r="O11" s="8">
        <f>'Šelong V. liga'!O15</f>
        <v>10.85</v>
      </c>
      <c r="P11" s="4">
        <f>'Šelong V. liga'!P15</f>
        <v>3</v>
      </c>
      <c r="Q11" s="4">
        <f>'Šelong V. liga'!Q15</f>
        <v>8</v>
      </c>
      <c r="R11" s="4">
        <f>'Šelong V. liga'!R15</f>
        <v>0</v>
      </c>
      <c r="S11" s="8">
        <f>'Šelong V. liga'!S15</f>
        <v>11</v>
      </c>
      <c r="T11" s="4">
        <f>'Šelong V. liga'!T15</f>
        <v>3.1</v>
      </c>
      <c r="U11" s="4">
        <f>'Šelong V. liga'!U15</f>
        <v>8.6</v>
      </c>
      <c r="V11" s="4">
        <f>'Šelong V. liga'!V15</f>
        <v>0</v>
      </c>
      <c r="W11" s="8">
        <f>'Šelong V. liga'!W15</f>
        <v>11.7</v>
      </c>
      <c r="X11" s="8">
        <f>'Šelong V. liga'!X15</f>
        <v>45.75</v>
      </c>
      <c r="Z11">
        <f>X14</f>
        <v>138.79999999999998</v>
      </c>
      <c r="AA11" t="str">
        <f>D7</f>
        <v>GK Vítkovice</v>
      </c>
      <c r="AB11">
        <v>5</v>
      </c>
    </row>
    <row r="12" spans="1:29" x14ac:dyDescent="0.25">
      <c r="B12">
        <v>753795</v>
      </c>
      <c r="C12">
        <v>9381</v>
      </c>
      <c r="H12" s="4">
        <v>0</v>
      </c>
      <c r="I12" s="4">
        <v>0</v>
      </c>
      <c r="J12" s="4">
        <v>0</v>
      </c>
      <c r="K12" s="8">
        <f>H12+I12-J12</f>
        <v>0</v>
      </c>
      <c r="L12" s="4">
        <v>0</v>
      </c>
      <c r="M12" s="4">
        <v>0</v>
      </c>
      <c r="N12" s="4">
        <v>0</v>
      </c>
      <c r="O12" s="8">
        <f>L12+M12-N12</f>
        <v>0</v>
      </c>
      <c r="P12" s="4">
        <v>0</v>
      </c>
      <c r="Q12" s="4">
        <v>0</v>
      </c>
      <c r="R12" s="4">
        <v>0</v>
      </c>
      <c r="S12" s="5">
        <f>P12+Q12-R12</f>
        <v>0</v>
      </c>
      <c r="T12" s="4">
        <v>0</v>
      </c>
      <c r="U12" s="4">
        <v>0</v>
      </c>
      <c r="V12" s="4">
        <v>0</v>
      </c>
      <c r="W12" s="5">
        <f>T12+U12-V12</f>
        <v>0</v>
      </c>
      <c r="X12" s="5">
        <f>K12+O12+S12+W12</f>
        <v>0</v>
      </c>
      <c r="Z12">
        <f>X14</f>
        <v>138.79999999999998</v>
      </c>
      <c r="AA12" t="str">
        <f>D7</f>
        <v>GK Vítkovice</v>
      </c>
      <c r="AB12">
        <v>6</v>
      </c>
    </row>
    <row r="13" spans="1:29" x14ac:dyDescent="0.25">
      <c r="B13">
        <v>0</v>
      </c>
      <c r="C13">
        <v>0</v>
      </c>
      <c r="H13" s="4">
        <v>0</v>
      </c>
      <c r="I13" s="4">
        <v>0</v>
      </c>
      <c r="J13" s="4">
        <v>0</v>
      </c>
      <c r="K13" s="5">
        <f>H13+I13-J13</f>
        <v>0</v>
      </c>
      <c r="L13" s="4">
        <v>0</v>
      </c>
      <c r="M13" s="4">
        <v>0</v>
      </c>
      <c r="N13" s="4">
        <v>0</v>
      </c>
      <c r="O13" s="5">
        <f>L13+M13-N13</f>
        <v>0</v>
      </c>
      <c r="P13" s="4">
        <v>0</v>
      </c>
      <c r="Q13" s="4">
        <v>0</v>
      </c>
      <c r="R13" s="4">
        <v>0</v>
      </c>
      <c r="S13" s="5">
        <f>P13+Q13-R13</f>
        <v>0</v>
      </c>
      <c r="T13" s="4">
        <v>0</v>
      </c>
      <c r="U13" s="4">
        <v>0</v>
      </c>
      <c r="V13" s="4">
        <v>0</v>
      </c>
      <c r="W13" s="5">
        <f>T13+U13-V13</f>
        <v>0</v>
      </c>
      <c r="X13" s="5">
        <f>K13+O13+S13+W13</f>
        <v>0</v>
      </c>
      <c r="Z13">
        <f>X14</f>
        <v>138.79999999999998</v>
      </c>
      <c r="AA13" t="str">
        <f>D7</f>
        <v>GK Vítkovice</v>
      </c>
      <c r="AB13">
        <v>7</v>
      </c>
    </row>
    <row r="14" spans="1:29" x14ac:dyDescent="0.25">
      <c r="A14" s="5"/>
      <c r="B14" s="5"/>
      <c r="C14" s="5"/>
      <c r="D14" s="5" t="s">
        <v>26</v>
      </c>
      <c r="E14" s="5"/>
      <c r="F14" s="5"/>
      <c r="G14" s="5"/>
      <c r="H14" s="5"/>
      <c r="I14" s="5"/>
      <c r="J14" s="5">
        <v>0</v>
      </c>
      <c r="K14" s="5">
        <f>LARGE(K8:K13,3)+LARGE(K8:K13,2)+LARGE(K8:K13,1)-J14</f>
        <v>36.5</v>
      </c>
      <c r="L14" s="5"/>
      <c r="M14" s="5"/>
      <c r="N14" s="5">
        <v>0</v>
      </c>
      <c r="O14" s="5">
        <f>LARGE(O8:O13,3)+LARGE(O8:O13,2)+LARGE(O8:O13,1)-N14</f>
        <v>32.75</v>
      </c>
      <c r="P14" s="5"/>
      <c r="Q14" s="5"/>
      <c r="R14" s="5">
        <v>0</v>
      </c>
      <c r="S14" s="5">
        <f>LARGE(S8:S13,3)+LARGE(S8:S13,2)+LARGE(S8:S13,1)-R14</f>
        <v>34.949999999999996</v>
      </c>
      <c r="T14" s="5"/>
      <c r="U14" s="5"/>
      <c r="V14" s="5">
        <v>0</v>
      </c>
      <c r="W14" s="5">
        <f>LARGE(W8:W13,3)+LARGE(W8:W13,2)+LARGE(W8:W13,1)-V14</f>
        <v>34.599999999999994</v>
      </c>
      <c r="X14" s="5">
        <f>K14+O14+S14+W14</f>
        <v>138.79999999999998</v>
      </c>
      <c r="Z14">
        <f>X14</f>
        <v>138.79999999999998</v>
      </c>
      <c r="AA14" t="str">
        <f>D7</f>
        <v>GK Vítkovice</v>
      </c>
      <c r="AB14">
        <v>8</v>
      </c>
    </row>
    <row r="15" spans="1:29" x14ac:dyDescent="0.25">
      <c r="A15" s="3" t="s">
        <v>189</v>
      </c>
      <c r="B15" s="3">
        <v>2025</v>
      </c>
      <c r="C15" s="3">
        <v>7791</v>
      </c>
      <c r="D15" s="3" t="s">
        <v>40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>
        <f>X22</f>
        <v>129.19999999999999</v>
      </c>
      <c r="AA15" t="str">
        <f>D15</f>
        <v>GK Vítkovice C</v>
      </c>
      <c r="AB15">
        <v>1</v>
      </c>
    </row>
    <row r="16" spans="1:29" x14ac:dyDescent="0.25">
      <c r="B16">
        <v>183734</v>
      </c>
      <c r="C16">
        <v>7791</v>
      </c>
      <c r="D16" t="str">
        <f>'Šelong V. liga'!D16</f>
        <v>Ludwigová Elen</v>
      </c>
      <c r="E16">
        <f>'Šelong V. liga'!E16</f>
        <v>2009</v>
      </c>
      <c r="F16" t="str">
        <f>'Šelong V. liga'!F16</f>
        <v>GK Vítkovice</v>
      </c>
      <c r="G16" t="str">
        <f>'Šelong V. liga'!G16</f>
        <v>Kaczorová</v>
      </c>
      <c r="H16" s="4">
        <f>'Šelong V. liga'!H16</f>
        <v>3</v>
      </c>
      <c r="I16" s="4">
        <f>'Šelong V. liga'!I16</f>
        <v>8.9</v>
      </c>
      <c r="J16" s="4">
        <f>'Šelong V. liga'!J16</f>
        <v>0</v>
      </c>
      <c r="K16" s="8">
        <f>'Šelong V. liga'!K16</f>
        <v>11.9</v>
      </c>
      <c r="L16" s="4">
        <f>'Šelong V. liga'!L16</f>
        <v>2.2999999999999998</v>
      </c>
      <c r="M16" s="4">
        <f>'Šelong V. liga'!M16</f>
        <v>8.5500000000000007</v>
      </c>
      <c r="N16" s="4">
        <f>'Šelong V. liga'!N16</f>
        <v>0</v>
      </c>
      <c r="O16" s="8">
        <f>'Šelong V. liga'!O16</f>
        <v>10.850000000000001</v>
      </c>
      <c r="P16" s="4">
        <f>'Šelong V. liga'!P16</f>
        <v>3</v>
      </c>
      <c r="Q16" s="4">
        <f>'Šelong V. liga'!Q16</f>
        <v>8.65</v>
      </c>
      <c r="R16" s="4">
        <f>'Šelong V. liga'!R16</f>
        <v>0</v>
      </c>
      <c r="S16" s="8">
        <f>'Šelong V. liga'!S16</f>
        <v>11.65</v>
      </c>
      <c r="T16" s="4">
        <f>'Šelong V. liga'!T16</f>
        <v>3</v>
      </c>
      <c r="U16" s="4">
        <f>'Šelong V. liga'!U16</f>
        <v>7.5</v>
      </c>
      <c r="V16" s="4">
        <f>'Šelong V. liga'!V16</f>
        <v>0</v>
      </c>
      <c r="W16" s="8">
        <f>'Šelong V. liga'!W16</f>
        <v>10.5</v>
      </c>
      <c r="X16" s="8">
        <f>'Šelong V. liga'!X16</f>
        <v>44.9</v>
      </c>
      <c r="Z16">
        <f>X22</f>
        <v>129.19999999999999</v>
      </c>
      <c r="AA16" t="str">
        <f>D15</f>
        <v>GK Vítkovice C</v>
      </c>
      <c r="AB16">
        <v>2</v>
      </c>
    </row>
    <row r="17" spans="1:28" x14ac:dyDescent="0.25">
      <c r="B17">
        <v>273811</v>
      </c>
      <c r="C17">
        <v>7791</v>
      </c>
      <c r="D17" t="str">
        <f>'Šelong V. liga'!D17</f>
        <v>Smelíková Sofia</v>
      </c>
      <c r="E17">
        <f>'Šelong V. liga'!E17</f>
        <v>2010</v>
      </c>
      <c r="F17" t="str">
        <f>'Šelong V. liga'!F17</f>
        <v>GK Vítkovice</v>
      </c>
      <c r="G17" t="str">
        <f>'Šelong V. liga'!G17</f>
        <v>Kaczorová</v>
      </c>
      <c r="H17" s="4">
        <f>'Šelong V. liga'!H17</f>
        <v>3</v>
      </c>
      <c r="I17" s="4">
        <f>'Šelong V. liga'!I17</f>
        <v>8.5500000000000007</v>
      </c>
      <c r="J17" s="4">
        <f>'Šelong V. liga'!J17</f>
        <v>0</v>
      </c>
      <c r="K17" s="8">
        <f>'Šelong V. liga'!K17</f>
        <v>11.55</v>
      </c>
      <c r="L17" s="4">
        <f>'Šelong V. liga'!L17</f>
        <v>2.2999999999999998</v>
      </c>
      <c r="M17" s="4">
        <f>'Šelong V. liga'!M17</f>
        <v>7.1</v>
      </c>
      <c r="N17" s="4">
        <f>'Šelong V. liga'!N17</f>
        <v>0</v>
      </c>
      <c r="O17" s="8">
        <f>'Šelong V. liga'!O17</f>
        <v>9.3999999999999986</v>
      </c>
      <c r="P17" s="4">
        <f>'Šelong V. liga'!P17</f>
        <v>3.1</v>
      </c>
      <c r="Q17" s="4">
        <f>'Šelong V. liga'!Q17</f>
        <v>7.1</v>
      </c>
      <c r="R17" s="4">
        <f>'Šelong V. liga'!R17</f>
        <v>0</v>
      </c>
      <c r="S17" s="8">
        <f>'Šelong V. liga'!S17</f>
        <v>10.199999999999999</v>
      </c>
      <c r="T17" s="4">
        <f>'Šelong V. liga'!T17</f>
        <v>2.9</v>
      </c>
      <c r="U17" s="4">
        <f>'Šelong V. liga'!U17</f>
        <v>7.2</v>
      </c>
      <c r="V17" s="4">
        <f>'Šelong V. liga'!V17</f>
        <v>0</v>
      </c>
      <c r="W17" s="8">
        <f>'Šelong V. liga'!W17</f>
        <v>10.1</v>
      </c>
      <c r="X17" s="8">
        <f>'Šelong V. liga'!X17</f>
        <v>41.25</v>
      </c>
      <c r="Z17">
        <f>X22</f>
        <v>129.19999999999999</v>
      </c>
      <c r="AA17" t="str">
        <f>D15</f>
        <v>GK Vítkovice C</v>
      </c>
      <c r="AB17">
        <v>3</v>
      </c>
    </row>
    <row r="18" spans="1:28" x14ac:dyDescent="0.25">
      <c r="B18">
        <v>764136</v>
      </c>
      <c r="C18">
        <v>7791</v>
      </c>
      <c r="D18" t="str">
        <f>'Šelong V. liga'!D18</f>
        <v>Vrlíková Leona</v>
      </c>
      <c r="E18">
        <f>'Šelong V. liga'!E18</f>
        <v>2009</v>
      </c>
      <c r="F18" t="str">
        <f>'Šelong V. liga'!F18</f>
        <v>GK Vítkovice</v>
      </c>
      <c r="G18" t="str">
        <f>'Šelong V. liga'!G18</f>
        <v>Kaczorová</v>
      </c>
      <c r="H18" s="4">
        <f>'Šelong V. liga'!H18</f>
        <v>3</v>
      </c>
      <c r="I18" s="4">
        <f>'Šelong V. liga'!I18</f>
        <v>8.65</v>
      </c>
      <c r="J18" s="4">
        <f>'Šelong V. liga'!J18</f>
        <v>0</v>
      </c>
      <c r="K18" s="8">
        <f>'Šelong V. liga'!K18</f>
        <v>11.65</v>
      </c>
      <c r="L18" s="4">
        <f>'Šelong V. liga'!L18</f>
        <v>2.2999999999999998</v>
      </c>
      <c r="M18" s="4">
        <f>'Šelong V. liga'!M18</f>
        <v>8.25</v>
      </c>
      <c r="N18" s="4">
        <f>'Šelong V. liga'!N18</f>
        <v>0</v>
      </c>
      <c r="O18" s="8">
        <f>'Šelong V. liga'!O18</f>
        <v>10.55</v>
      </c>
      <c r="P18" s="4">
        <f>'Šelong V. liga'!P18</f>
        <v>3</v>
      </c>
      <c r="Q18" s="4">
        <f>'Šelong V. liga'!Q18</f>
        <v>7.45</v>
      </c>
      <c r="R18" s="4">
        <f>'Šelong V. liga'!R18</f>
        <v>0</v>
      </c>
      <c r="S18" s="8">
        <f>'Šelong V. liga'!S18</f>
        <v>10.45</v>
      </c>
      <c r="T18" s="4">
        <f>'Šelong V. liga'!T18</f>
        <v>2.8</v>
      </c>
      <c r="U18" s="4">
        <f>'Šelong V. liga'!U18</f>
        <v>7.6</v>
      </c>
      <c r="V18" s="4">
        <f>'Šelong V. liga'!V18</f>
        <v>0</v>
      </c>
      <c r="W18" s="8">
        <f>'Šelong V. liga'!W18</f>
        <v>10.399999999999999</v>
      </c>
      <c r="X18" s="8">
        <f>'Šelong V. liga'!X18</f>
        <v>43.050000000000004</v>
      </c>
      <c r="Z18">
        <f>X22</f>
        <v>129.19999999999999</v>
      </c>
      <c r="AA18" t="str">
        <f>D15</f>
        <v>GK Vítkovice C</v>
      </c>
      <c r="AB18">
        <v>4</v>
      </c>
    </row>
    <row r="19" spans="1:28" x14ac:dyDescent="0.25">
      <c r="B19">
        <v>881284</v>
      </c>
      <c r="C19">
        <v>7791</v>
      </c>
      <c r="H19" s="4">
        <v>0</v>
      </c>
      <c r="I19" s="4">
        <v>0</v>
      </c>
      <c r="J19" s="4">
        <v>0</v>
      </c>
      <c r="K19" s="5">
        <f>H19+I19-J19</f>
        <v>0</v>
      </c>
      <c r="L19" s="4">
        <v>0</v>
      </c>
      <c r="M19" s="4">
        <v>0</v>
      </c>
      <c r="N19" s="4">
        <v>0</v>
      </c>
      <c r="O19" s="5">
        <f>L19+M19-N19</f>
        <v>0</v>
      </c>
      <c r="P19" s="4">
        <v>0</v>
      </c>
      <c r="Q19" s="4">
        <v>0</v>
      </c>
      <c r="R19" s="4">
        <v>0</v>
      </c>
      <c r="S19" s="8">
        <f>P19+Q19-R19</f>
        <v>0</v>
      </c>
      <c r="T19" s="4">
        <v>0</v>
      </c>
      <c r="U19" s="4">
        <v>0</v>
      </c>
      <c r="V19" s="4">
        <v>0</v>
      </c>
      <c r="W19" s="8">
        <f>T19+U19-V19</f>
        <v>0</v>
      </c>
      <c r="X19" s="8">
        <f>K19+O19+S19+W19</f>
        <v>0</v>
      </c>
      <c r="Z19">
        <f>X22</f>
        <v>129.19999999999999</v>
      </c>
      <c r="AA19" t="str">
        <f>D15</f>
        <v>GK Vítkovice C</v>
      </c>
      <c r="AB19">
        <v>5</v>
      </c>
    </row>
    <row r="20" spans="1:28" x14ac:dyDescent="0.25">
      <c r="B20">
        <v>0</v>
      </c>
      <c r="C20">
        <v>0</v>
      </c>
      <c r="H20" s="4">
        <v>0</v>
      </c>
      <c r="I20" s="4">
        <v>0</v>
      </c>
      <c r="J20" s="4">
        <v>0</v>
      </c>
      <c r="K20" s="5">
        <f>H20+I20-J20</f>
        <v>0</v>
      </c>
      <c r="L20" s="4">
        <v>0</v>
      </c>
      <c r="M20" s="4">
        <v>0</v>
      </c>
      <c r="N20" s="4">
        <v>0</v>
      </c>
      <c r="O20" s="5">
        <f>L20+M20-N20</f>
        <v>0</v>
      </c>
      <c r="P20" s="4">
        <v>0</v>
      </c>
      <c r="Q20" s="4">
        <v>0</v>
      </c>
      <c r="R20" s="4">
        <v>0</v>
      </c>
      <c r="S20" s="5">
        <f>P20+Q20-R20</f>
        <v>0</v>
      </c>
      <c r="T20" s="4">
        <v>0</v>
      </c>
      <c r="U20" s="4">
        <v>0</v>
      </c>
      <c r="V20" s="4">
        <v>0</v>
      </c>
      <c r="W20" s="5">
        <f>T20+U20-V20</f>
        <v>0</v>
      </c>
      <c r="X20" s="5">
        <f>K20+O20+S20+W20</f>
        <v>0</v>
      </c>
      <c r="Z20">
        <f>X22</f>
        <v>129.19999999999999</v>
      </c>
      <c r="AA20" t="str">
        <f>D15</f>
        <v>GK Vítkovice C</v>
      </c>
      <c r="AB20">
        <v>6</v>
      </c>
    </row>
    <row r="21" spans="1:28" x14ac:dyDescent="0.25">
      <c r="B21">
        <v>0</v>
      </c>
      <c r="C21">
        <v>0</v>
      </c>
      <c r="H21" s="4">
        <v>0</v>
      </c>
      <c r="I21" s="4">
        <v>0</v>
      </c>
      <c r="J21" s="4">
        <v>0</v>
      </c>
      <c r="K21" s="5">
        <f>H21+I21-J21</f>
        <v>0</v>
      </c>
      <c r="L21" s="4">
        <v>0</v>
      </c>
      <c r="M21" s="4">
        <v>0</v>
      </c>
      <c r="N21" s="4">
        <v>0</v>
      </c>
      <c r="O21" s="5">
        <f>L21+M21-N21</f>
        <v>0</v>
      </c>
      <c r="P21" s="4">
        <v>0</v>
      </c>
      <c r="Q21" s="4">
        <v>0</v>
      </c>
      <c r="R21" s="4">
        <v>0</v>
      </c>
      <c r="S21" s="5">
        <f>P21+Q21-R21</f>
        <v>0</v>
      </c>
      <c r="T21" s="4">
        <v>0</v>
      </c>
      <c r="U21" s="4">
        <v>0</v>
      </c>
      <c r="V21" s="4">
        <v>0</v>
      </c>
      <c r="W21" s="5">
        <f>T21+U21-V21</f>
        <v>0</v>
      </c>
      <c r="X21" s="5">
        <f>K21+O21+S21+W21</f>
        <v>0</v>
      </c>
      <c r="Z21">
        <f>X22</f>
        <v>129.19999999999999</v>
      </c>
      <c r="AA21" t="str">
        <f>D15</f>
        <v>GK Vítkovice C</v>
      </c>
      <c r="AB21">
        <v>7</v>
      </c>
    </row>
    <row r="22" spans="1:28" x14ac:dyDescent="0.25">
      <c r="A22" s="5"/>
      <c r="B22" s="5"/>
      <c r="C22" s="5"/>
      <c r="D22" s="5" t="s">
        <v>26</v>
      </c>
      <c r="E22" s="5"/>
      <c r="F22" s="5"/>
      <c r="G22" s="5"/>
      <c r="H22" s="5"/>
      <c r="I22" s="5"/>
      <c r="J22" s="5">
        <v>0</v>
      </c>
      <c r="K22" s="5">
        <f>LARGE(K16:K21,3)+LARGE(K16:K21,2)+LARGE(K16:K21,1)-J22</f>
        <v>35.1</v>
      </c>
      <c r="L22" s="5"/>
      <c r="M22" s="5"/>
      <c r="N22" s="5">
        <v>0</v>
      </c>
      <c r="O22" s="5">
        <f>LARGE(O16:O21,3)+LARGE(O16:O21,2)+LARGE(O16:O21,1)-N22</f>
        <v>30.8</v>
      </c>
      <c r="P22" s="5"/>
      <c r="Q22" s="5"/>
      <c r="R22" s="5">
        <v>0</v>
      </c>
      <c r="S22" s="5">
        <f>LARGE(S16:S21,3)+LARGE(S16:S21,2)+LARGE(S16:S21,1)-R22</f>
        <v>32.299999999999997</v>
      </c>
      <c r="T22" s="5"/>
      <c r="U22" s="5"/>
      <c r="V22" s="5">
        <v>0</v>
      </c>
      <c r="W22" s="5">
        <f>LARGE(W16:W21,3)+LARGE(W16:W21,2)+LARGE(W16:W21,1)-V22</f>
        <v>31</v>
      </c>
      <c r="X22" s="5">
        <f>K22+O22+S22+W22</f>
        <v>129.19999999999999</v>
      </c>
      <c r="Z22">
        <f>X22</f>
        <v>129.19999999999999</v>
      </c>
      <c r="AA22" t="str">
        <f>D15</f>
        <v>GK Vítkovice C</v>
      </c>
      <c r="AB22">
        <v>8</v>
      </c>
    </row>
    <row r="23" spans="1:28" x14ac:dyDescent="0.25">
      <c r="A23" s="3" t="s">
        <v>190</v>
      </c>
      <c r="B23" s="3">
        <v>2027</v>
      </c>
      <c r="C23" s="3">
        <v>7791</v>
      </c>
      <c r="D23" s="3" t="s">
        <v>232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>
        <f>X30</f>
        <v>124.4</v>
      </c>
      <c r="AA23" t="str">
        <f>D23</f>
        <v>TJ VOKD OSTRAVA - PORUBA</v>
      </c>
      <c r="AB23">
        <v>1</v>
      </c>
    </row>
    <row r="24" spans="1:28" x14ac:dyDescent="0.25">
      <c r="B24">
        <v>443004</v>
      </c>
      <c r="C24">
        <v>7791</v>
      </c>
      <c r="D24" t="str">
        <f>'Šelong V. liga'!D9</f>
        <v>Čechová Sofie</v>
      </c>
      <c r="E24">
        <f>'Šelong V. liga'!E9</f>
        <v>2010</v>
      </c>
      <c r="F24" t="str">
        <f>'Šelong V. liga'!F9</f>
        <v>TJ VOKD Ostrava-Poruba</v>
      </c>
      <c r="H24" s="4">
        <f>'Šelong V. liga'!H9</f>
        <v>3</v>
      </c>
      <c r="I24" s="4">
        <f>'Šelong V. liga'!I9</f>
        <v>8.3000000000000007</v>
      </c>
      <c r="J24" s="4">
        <f>'Šelong V. liga'!J9</f>
        <v>0</v>
      </c>
      <c r="K24" s="8">
        <f>'Šelong V. liga'!K9</f>
        <v>11.3</v>
      </c>
      <c r="L24" s="4">
        <f>'Šelong V. liga'!L9</f>
        <v>1.6</v>
      </c>
      <c r="M24" s="4">
        <f>'Šelong V. liga'!M9</f>
        <v>9.1</v>
      </c>
      <c r="N24" s="4">
        <f>'Šelong V. liga'!N9</f>
        <v>0</v>
      </c>
      <c r="O24" s="8">
        <f>'Šelong V. liga'!O9</f>
        <v>10.7</v>
      </c>
      <c r="P24" s="4">
        <f>'Šelong V. liga'!P9</f>
        <v>2.9</v>
      </c>
      <c r="Q24" s="4">
        <f>'Šelong V. liga'!Q9</f>
        <v>7.7</v>
      </c>
      <c r="R24" s="4">
        <f>'Šelong V. liga'!R9</f>
        <v>0</v>
      </c>
      <c r="S24" s="8">
        <f>'Šelong V. liga'!S9</f>
        <v>10.6</v>
      </c>
      <c r="T24" s="4">
        <f>'Šelong V. liga'!T9</f>
        <v>3</v>
      </c>
      <c r="U24" s="4">
        <f>'Šelong V. liga'!U9</f>
        <v>7.7</v>
      </c>
      <c r="V24" s="4">
        <f>'Šelong V. liga'!V9</f>
        <v>0</v>
      </c>
      <c r="W24" s="8">
        <f>'Šelong V. liga'!W9</f>
        <v>10.7</v>
      </c>
      <c r="X24" s="8">
        <f>'Šelong V. liga'!X9</f>
        <v>43.3</v>
      </c>
      <c r="Z24">
        <f>X30</f>
        <v>124.4</v>
      </c>
      <c r="AA24" t="str">
        <f>D23</f>
        <v>TJ VOKD OSTRAVA - PORUBA</v>
      </c>
      <c r="AB24">
        <v>2</v>
      </c>
    </row>
    <row r="25" spans="1:28" x14ac:dyDescent="0.25">
      <c r="B25">
        <v>137693</v>
      </c>
      <c r="C25">
        <v>7791</v>
      </c>
      <c r="D25" t="str">
        <f>'Šelong V. liga'!D10</f>
        <v>Hubyčová Valerie</v>
      </c>
      <c r="E25">
        <f>'Šelong V. liga'!E10</f>
        <v>2010</v>
      </c>
      <c r="F25" t="str">
        <f>'Šelong V. liga'!F10</f>
        <v>TJ VOKD Ostrava-Poruba</v>
      </c>
      <c r="H25" s="4">
        <f>'Šelong V. liga'!H10</f>
        <v>3</v>
      </c>
      <c r="I25" s="4">
        <f>'Šelong V. liga'!I10</f>
        <v>8</v>
      </c>
      <c r="J25" s="4">
        <f>'Šelong V. liga'!J10</f>
        <v>0</v>
      </c>
      <c r="K25" s="8">
        <f>'Šelong V. liga'!K10</f>
        <v>11</v>
      </c>
      <c r="L25" s="4">
        <f>'Šelong V. liga'!L10</f>
        <v>1.1000000000000001</v>
      </c>
      <c r="M25" s="4">
        <f>'Šelong V. liga'!M10</f>
        <v>7.55</v>
      </c>
      <c r="N25" s="4">
        <f>'Šelong V. liga'!N10</f>
        <v>0</v>
      </c>
      <c r="O25" s="8">
        <f>'Šelong V. liga'!O10</f>
        <v>8.65</v>
      </c>
      <c r="P25" s="4">
        <f>'Šelong V. liga'!P10</f>
        <v>3.1</v>
      </c>
      <c r="Q25" s="4">
        <f>'Šelong V. liga'!Q10</f>
        <v>6.95</v>
      </c>
      <c r="R25" s="4">
        <f>'Šelong V. liga'!R10</f>
        <v>0</v>
      </c>
      <c r="S25" s="8">
        <f>'Šelong V. liga'!S10</f>
        <v>10.050000000000001</v>
      </c>
      <c r="T25" s="4">
        <f>'Šelong V. liga'!T10</f>
        <v>2.5</v>
      </c>
      <c r="U25" s="4">
        <f>'Šelong V. liga'!U10</f>
        <v>7.1</v>
      </c>
      <c r="V25" s="4">
        <f>'Šelong V. liga'!V10</f>
        <v>0</v>
      </c>
      <c r="W25" s="8">
        <f>'Šelong V. liga'!W10</f>
        <v>9.6</v>
      </c>
      <c r="X25" s="8">
        <f>'Šelong V. liga'!X10</f>
        <v>39.299999999999997</v>
      </c>
      <c r="Z25">
        <f>X30</f>
        <v>124.4</v>
      </c>
      <c r="AA25" t="str">
        <f>D23</f>
        <v>TJ VOKD OSTRAVA - PORUBA</v>
      </c>
      <c r="AB25">
        <v>3</v>
      </c>
    </row>
    <row r="26" spans="1:28" x14ac:dyDescent="0.25">
      <c r="B26">
        <v>996505</v>
      </c>
      <c r="C26">
        <v>7791</v>
      </c>
      <c r="D26" t="str">
        <f>'Šelong V. liga'!D11</f>
        <v>Seidlerová Kamila</v>
      </c>
      <c r="E26">
        <f>'Šelong V. liga'!E11</f>
        <v>2010</v>
      </c>
      <c r="F26" t="str">
        <f>'Šelong V. liga'!F11</f>
        <v>SGD Špičková-Opava, z.s.</v>
      </c>
      <c r="H26" s="4">
        <f>'Šelong V. liga'!H11</f>
        <v>3</v>
      </c>
      <c r="I26" s="4">
        <f>'Šelong V. liga'!I11</f>
        <v>8.15</v>
      </c>
      <c r="J26" s="4">
        <f>'Šelong V. liga'!J11</f>
        <v>0</v>
      </c>
      <c r="K26" s="8">
        <f>'Šelong V. liga'!K11</f>
        <v>11.15</v>
      </c>
      <c r="L26" s="4">
        <f>'Šelong V. liga'!L11</f>
        <v>1.6</v>
      </c>
      <c r="M26" s="4">
        <f>'Šelong V. liga'!M11</f>
        <v>9.1</v>
      </c>
      <c r="N26" s="4">
        <f>'Šelong V. liga'!N11</f>
        <v>0</v>
      </c>
      <c r="O26" s="8">
        <f>'Šelong V. liga'!O11</f>
        <v>10.7</v>
      </c>
      <c r="P26" s="4">
        <f>'Šelong V. liga'!P11</f>
        <v>2.2000000000000002</v>
      </c>
      <c r="Q26" s="4">
        <f>'Šelong V. liga'!Q11</f>
        <v>7.55</v>
      </c>
      <c r="R26" s="4">
        <f>'Šelong V. liga'!R11</f>
        <v>0</v>
      </c>
      <c r="S26" s="8">
        <f>'Šelong V. liga'!S11</f>
        <v>9.75</v>
      </c>
      <c r="T26" s="4">
        <f>'Šelong V. liga'!T11</f>
        <v>3</v>
      </c>
      <c r="U26" s="4">
        <f>'Šelong V. liga'!U11</f>
        <v>7.2</v>
      </c>
      <c r="V26" s="4">
        <f>'Šelong V. liga'!V11</f>
        <v>0</v>
      </c>
      <c r="W26" s="8">
        <f>'Šelong V. liga'!W11</f>
        <v>10.199999999999999</v>
      </c>
      <c r="X26" s="8">
        <f>'Šelong V. liga'!X11</f>
        <v>41.8</v>
      </c>
      <c r="Z26">
        <f>X30</f>
        <v>124.4</v>
      </c>
      <c r="AA26" t="str">
        <f>D23</f>
        <v>TJ VOKD OSTRAVA - PORUBA</v>
      </c>
      <c r="AB26">
        <v>4</v>
      </c>
    </row>
    <row r="27" spans="1:28" x14ac:dyDescent="0.25">
      <c r="B27">
        <v>0</v>
      </c>
      <c r="C27">
        <v>0</v>
      </c>
      <c r="H27" s="4">
        <v>0</v>
      </c>
      <c r="I27" s="4">
        <v>0</v>
      </c>
      <c r="J27" s="4">
        <v>0</v>
      </c>
      <c r="K27" s="5">
        <f>H27+I27-J27</f>
        <v>0</v>
      </c>
      <c r="L27" s="4">
        <v>0</v>
      </c>
      <c r="M27" s="4">
        <v>0</v>
      </c>
      <c r="N27" s="4">
        <v>0</v>
      </c>
      <c r="O27" s="5">
        <f>L27+M27-N27</f>
        <v>0</v>
      </c>
      <c r="P27" s="4">
        <v>0</v>
      </c>
      <c r="Q27" s="4">
        <v>0</v>
      </c>
      <c r="R27" s="4">
        <v>0</v>
      </c>
      <c r="S27" s="5">
        <f>P27+Q27-R27</f>
        <v>0</v>
      </c>
      <c r="T27" s="4">
        <v>0</v>
      </c>
      <c r="U27" s="4">
        <v>0</v>
      </c>
      <c r="V27" s="4">
        <v>0</v>
      </c>
      <c r="W27" s="5">
        <f>T27+U27-V27</f>
        <v>0</v>
      </c>
      <c r="X27" s="5">
        <f>K27+O27+S27+W27</f>
        <v>0</v>
      </c>
      <c r="Z27">
        <f>X30</f>
        <v>124.4</v>
      </c>
      <c r="AA27" t="str">
        <f>D23</f>
        <v>TJ VOKD OSTRAVA - PORUBA</v>
      </c>
      <c r="AB27">
        <v>5</v>
      </c>
    </row>
    <row r="28" spans="1:28" x14ac:dyDescent="0.25">
      <c r="B28">
        <v>0</v>
      </c>
      <c r="C28">
        <v>0</v>
      </c>
      <c r="H28" s="4">
        <v>0</v>
      </c>
      <c r="I28" s="4">
        <v>0</v>
      </c>
      <c r="J28" s="4">
        <v>0</v>
      </c>
      <c r="K28" s="5">
        <f>H28+I28-J28</f>
        <v>0</v>
      </c>
      <c r="L28" s="4">
        <v>0</v>
      </c>
      <c r="M28" s="4">
        <v>0</v>
      </c>
      <c r="N28" s="4">
        <v>0</v>
      </c>
      <c r="O28" s="5">
        <f>L28+M28-N28</f>
        <v>0</v>
      </c>
      <c r="P28" s="4">
        <v>0</v>
      </c>
      <c r="Q28" s="4">
        <v>0</v>
      </c>
      <c r="R28" s="4">
        <v>0</v>
      </c>
      <c r="S28" s="5">
        <f>P28+Q28-R28</f>
        <v>0</v>
      </c>
      <c r="T28" s="4">
        <v>0</v>
      </c>
      <c r="U28" s="4">
        <v>0</v>
      </c>
      <c r="V28" s="4">
        <v>0</v>
      </c>
      <c r="W28" s="5">
        <f>T28+U28-V28</f>
        <v>0</v>
      </c>
      <c r="X28" s="5">
        <f>K28+O28+S28+W28</f>
        <v>0</v>
      </c>
      <c r="Z28">
        <f>X30</f>
        <v>124.4</v>
      </c>
      <c r="AA28" t="str">
        <f>D23</f>
        <v>TJ VOKD OSTRAVA - PORUBA</v>
      </c>
      <c r="AB28">
        <v>6</v>
      </c>
    </row>
    <row r="29" spans="1:28" x14ac:dyDescent="0.25">
      <c r="B29">
        <v>0</v>
      </c>
      <c r="C29">
        <v>0</v>
      </c>
      <c r="H29" s="4">
        <v>0</v>
      </c>
      <c r="I29" s="4">
        <v>0</v>
      </c>
      <c r="J29" s="4">
        <v>0</v>
      </c>
      <c r="K29" s="5">
        <f>H29+I29-J29</f>
        <v>0</v>
      </c>
      <c r="L29" s="4">
        <v>0</v>
      </c>
      <c r="M29" s="4">
        <v>0</v>
      </c>
      <c r="N29" s="4">
        <v>0</v>
      </c>
      <c r="O29" s="5">
        <f>L29+M29-N29</f>
        <v>0</v>
      </c>
      <c r="P29" s="4">
        <v>0</v>
      </c>
      <c r="Q29" s="4">
        <v>0</v>
      </c>
      <c r="R29" s="4">
        <v>0</v>
      </c>
      <c r="S29" s="5">
        <f>P29+Q29-R29</f>
        <v>0</v>
      </c>
      <c r="T29" s="4">
        <v>0</v>
      </c>
      <c r="U29" s="4">
        <v>0</v>
      </c>
      <c r="V29" s="4">
        <v>0</v>
      </c>
      <c r="W29" s="5">
        <f>T29+U29-V29</f>
        <v>0</v>
      </c>
      <c r="X29" s="5">
        <f>K29+O29+S29+W29</f>
        <v>0</v>
      </c>
      <c r="Z29">
        <f>X30</f>
        <v>124.4</v>
      </c>
      <c r="AA29" t="str">
        <f>D23</f>
        <v>TJ VOKD OSTRAVA - PORUBA</v>
      </c>
      <c r="AB29">
        <v>7</v>
      </c>
    </row>
    <row r="30" spans="1:28" x14ac:dyDescent="0.25">
      <c r="A30" s="5"/>
      <c r="B30" s="5"/>
      <c r="C30" s="5"/>
      <c r="D30" s="5" t="s">
        <v>26</v>
      </c>
      <c r="E30" s="5"/>
      <c r="F30" s="5"/>
      <c r="G30" s="5"/>
      <c r="H30" s="5"/>
      <c r="I30" s="5"/>
      <c r="J30" s="5">
        <v>0</v>
      </c>
      <c r="K30" s="5">
        <f>LARGE(K24:K29,3)+LARGE(K24:K29,2)+LARGE(K24:K29,1)-J30</f>
        <v>33.450000000000003</v>
      </c>
      <c r="L30" s="5"/>
      <c r="M30" s="5"/>
      <c r="N30" s="5">
        <v>0</v>
      </c>
      <c r="O30" s="5">
        <f>LARGE(O24:O29,3)+LARGE(O24:O29,2)+LARGE(O24:O29,1)-N30</f>
        <v>30.05</v>
      </c>
      <c r="P30" s="5"/>
      <c r="Q30" s="5"/>
      <c r="R30" s="5">
        <v>0</v>
      </c>
      <c r="S30" s="5">
        <f>LARGE(S24:S29,3)+LARGE(S24:S29,2)+LARGE(S24:S29,1)-R30</f>
        <v>30.4</v>
      </c>
      <c r="T30" s="5"/>
      <c r="U30" s="5"/>
      <c r="V30" s="5">
        <v>0</v>
      </c>
      <c r="W30" s="5">
        <f>LARGE(W24:W29,3)+LARGE(W24:W29,2)+LARGE(W24:W29,1)-V30</f>
        <v>30.499999999999996</v>
      </c>
      <c r="X30" s="5">
        <f>K30+O30+S30+W30</f>
        <v>124.4</v>
      </c>
      <c r="Z30">
        <f>X30</f>
        <v>124.4</v>
      </c>
      <c r="AA30" t="str">
        <f>D23</f>
        <v>TJ VOKD OSTRAVA - PORUBA</v>
      </c>
      <c r="AB30">
        <v>8</v>
      </c>
    </row>
  </sheetData>
  <sheetProtection formatCells="0" formatColumns="0" formatRows="0" insertColumns="0" insertRows="0" insertHyperlinks="0" deleteColumns="0" deleteRows="0" sort="0" autoFilter="0" pivotTables="0"/>
  <sortState ref="D7:Z30">
    <sortCondition descending="1" ref="Z7"/>
  </sortState>
  <pageMargins left="0.7" right="0.7" top="0.75" bottom="0.75" header="0.3" footer="0.3"/>
  <pageSetup paperSize="9" scale="42" orientation="landscape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view="pageLayout" topLeftCell="A2" zoomScale="70" zoomScaleNormal="100" zoomScalePageLayoutView="70" workbookViewId="0">
      <selection activeCell="R14" sqref="R14"/>
    </sheetView>
  </sheetViews>
  <sheetFormatPr defaultRowHeight="15" x14ac:dyDescent="0.25"/>
  <cols>
    <col min="1" max="1" width="6.7109375" bestFit="1" customWidth="1"/>
    <col min="2" max="2" width="10" hidden="1" customWidth="1"/>
    <col min="3" max="3" width="7" hidden="1" customWidth="1"/>
    <col min="4" max="4" width="19" customWidth="1"/>
    <col min="5" max="5" width="6.42578125" bestFit="1" customWidth="1"/>
    <col min="6" max="6" width="30" customWidth="1"/>
    <col min="7" max="7" width="22.5703125" customWidth="1"/>
    <col min="8" max="10" width="7" customWidth="1"/>
    <col min="11" max="11" width="8" customWidth="1"/>
    <col min="12" max="14" width="7" customWidth="1"/>
    <col min="15" max="15" width="8" customWidth="1"/>
    <col min="16" max="18" width="7" customWidth="1"/>
    <col min="19" max="19" width="8" customWidth="1"/>
    <col min="20" max="22" width="7" customWidth="1"/>
    <col min="23" max="24" width="8" customWidth="1"/>
  </cols>
  <sheetData>
    <row r="1" spans="1:24" ht="18.75" x14ac:dyDescent="0.3">
      <c r="D1" s="1" t="s">
        <v>163</v>
      </c>
    </row>
    <row r="2" spans="1:24" ht="18.75" x14ac:dyDescent="0.3">
      <c r="D2" s="1" t="s">
        <v>1</v>
      </c>
    </row>
    <row r="3" spans="1:24" ht="18.75" x14ac:dyDescent="0.3">
      <c r="D3" s="1" t="s">
        <v>130</v>
      </c>
    </row>
    <row r="6" spans="1:24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10</v>
      </c>
      <c r="M6" s="2" t="s">
        <v>11</v>
      </c>
      <c r="N6" s="2" t="s">
        <v>12</v>
      </c>
      <c r="O6" s="2" t="s">
        <v>14</v>
      </c>
      <c r="P6" s="2" t="s">
        <v>10</v>
      </c>
      <c r="Q6" s="2" t="s">
        <v>11</v>
      </c>
      <c r="R6" s="2" t="s">
        <v>12</v>
      </c>
      <c r="S6" s="2" t="s">
        <v>15</v>
      </c>
      <c r="T6" s="2" t="s">
        <v>10</v>
      </c>
      <c r="U6" s="2" t="s">
        <v>11</v>
      </c>
      <c r="V6" s="2" t="s">
        <v>12</v>
      </c>
      <c r="W6" s="2" t="s">
        <v>16</v>
      </c>
      <c r="X6" s="2" t="s">
        <v>17</v>
      </c>
    </row>
    <row r="7" spans="1:24" x14ac:dyDescent="0.25">
      <c r="A7" s="7" t="s">
        <v>188</v>
      </c>
      <c r="B7">
        <v>303185</v>
      </c>
      <c r="C7">
        <v>4905</v>
      </c>
      <c r="D7" t="s">
        <v>131</v>
      </c>
      <c r="E7">
        <v>2009</v>
      </c>
      <c r="F7" t="s">
        <v>24</v>
      </c>
      <c r="G7" t="s">
        <v>25</v>
      </c>
      <c r="H7" s="4">
        <v>3</v>
      </c>
      <c r="I7" s="4">
        <v>8.85</v>
      </c>
      <c r="J7" s="4">
        <v>0</v>
      </c>
      <c r="K7" s="5">
        <f t="shared" ref="K7:K11" si="0">H7+I7-J7</f>
        <v>11.85</v>
      </c>
      <c r="L7" s="4">
        <v>2.6</v>
      </c>
      <c r="M7" s="4">
        <v>6.45</v>
      </c>
      <c r="N7" s="4">
        <v>0</v>
      </c>
      <c r="O7" s="5">
        <f t="shared" ref="O7:O11" si="1">L7+M7-N7</f>
        <v>9.0500000000000007</v>
      </c>
      <c r="P7" s="4">
        <v>2.4</v>
      </c>
      <c r="Q7" s="4">
        <v>9.0500000000000007</v>
      </c>
      <c r="R7" s="4">
        <v>0</v>
      </c>
      <c r="S7" s="5">
        <f t="shared" ref="S7:S11" si="2">P7+Q7-R7</f>
        <v>11.450000000000001</v>
      </c>
      <c r="T7" s="4">
        <v>3</v>
      </c>
      <c r="U7" s="4">
        <v>8.1</v>
      </c>
      <c r="V7" s="4">
        <v>0</v>
      </c>
      <c r="W7" s="5">
        <f t="shared" ref="W7:W11" si="3">T7+U7-V7</f>
        <v>11.1</v>
      </c>
      <c r="X7" s="5">
        <f t="shared" ref="X7:X11" si="4">K7+O7+S7+W7</f>
        <v>43.45</v>
      </c>
    </row>
    <row r="8" spans="1:24" x14ac:dyDescent="0.25">
      <c r="A8" s="7" t="s">
        <v>189</v>
      </c>
      <c r="B8">
        <v>371475</v>
      </c>
      <c r="C8">
        <v>4905</v>
      </c>
      <c r="D8" t="s">
        <v>132</v>
      </c>
      <c r="E8">
        <v>2010</v>
      </c>
      <c r="F8" t="s">
        <v>24</v>
      </c>
      <c r="G8" t="s">
        <v>25</v>
      </c>
      <c r="H8" s="4">
        <v>3</v>
      </c>
      <c r="I8" s="4">
        <v>9.4</v>
      </c>
      <c r="J8" s="4">
        <v>0</v>
      </c>
      <c r="K8" s="5">
        <f t="shared" si="0"/>
        <v>12.4</v>
      </c>
      <c r="L8" s="4">
        <v>2.2999999999999998</v>
      </c>
      <c r="M8" s="4">
        <v>8.8000000000000007</v>
      </c>
      <c r="N8" s="4">
        <v>0</v>
      </c>
      <c r="O8" s="5">
        <f t="shared" si="1"/>
        <v>11.100000000000001</v>
      </c>
      <c r="P8" s="4">
        <v>2.9</v>
      </c>
      <c r="Q8" s="4">
        <v>8.8000000000000007</v>
      </c>
      <c r="R8" s="4">
        <v>0</v>
      </c>
      <c r="S8" s="5">
        <f t="shared" si="2"/>
        <v>11.700000000000001</v>
      </c>
      <c r="T8" s="4">
        <v>3.1</v>
      </c>
      <c r="U8" s="4">
        <v>8</v>
      </c>
      <c r="V8" s="4">
        <v>0</v>
      </c>
      <c r="W8" s="5">
        <f t="shared" si="3"/>
        <v>11.1</v>
      </c>
      <c r="X8" s="5">
        <f t="shared" si="4"/>
        <v>46.300000000000004</v>
      </c>
    </row>
    <row r="9" spans="1:24" x14ac:dyDescent="0.25">
      <c r="A9" s="7" t="s">
        <v>190</v>
      </c>
      <c r="B9">
        <v>391823</v>
      </c>
      <c r="C9">
        <v>9381</v>
      </c>
      <c r="D9" t="s">
        <v>133</v>
      </c>
      <c r="E9">
        <v>2010</v>
      </c>
      <c r="F9" t="s">
        <v>44</v>
      </c>
      <c r="H9" s="4">
        <v>3</v>
      </c>
      <c r="I9" s="4">
        <v>8.3000000000000007</v>
      </c>
      <c r="J9" s="4">
        <v>0</v>
      </c>
      <c r="K9" s="5">
        <f t="shared" si="0"/>
        <v>11.3</v>
      </c>
      <c r="L9" s="4">
        <v>1.6</v>
      </c>
      <c r="M9" s="4">
        <v>9.1</v>
      </c>
      <c r="N9" s="4">
        <v>0</v>
      </c>
      <c r="O9" s="5">
        <f t="shared" si="1"/>
        <v>10.7</v>
      </c>
      <c r="P9" s="4">
        <v>2.9</v>
      </c>
      <c r="Q9" s="4">
        <v>7.7</v>
      </c>
      <c r="R9" s="4">
        <v>0</v>
      </c>
      <c r="S9" s="5">
        <f t="shared" si="2"/>
        <v>10.6</v>
      </c>
      <c r="T9" s="4">
        <v>3</v>
      </c>
      <c r="U9" s="4">
        <v>7.7</v>
      </c>
      <c r="V9" s="4">
        <v>0</v>
      </c>
      <c r="W9" s="5">
        <f t="shared" si="3"/>
        <v>10.7</v>
      </c>
      <c r="X9" s="5">
        <f t="shared" si="4"/>
        <v>43.3</v>
      </c>
    </row>
    <row r="10" spans="1:24" x14ac:dyDescent="0.25">
      <c r="A10" s="7" t="s">
        <v>191</v>
      </c>
      <c r="B10">
        <v>495860</v>
      </c>
      <c r="C10">
        <v>9381</v>
      </c>
      <c r="D10" t="s">
        <v>134</v>
      </c>
      <c r="E10">
        <v>2010</v>
      </c>
      <c r="F10" t="s">
        <v>44</v>
      </c>
      <c r="H10" s="4">
        <v>3</v>
      </c>
      <c r="I10" s="4">
        <v>8</v>
      </c>
      <c r="J10" s="4">
        <v>0</v>
      </c>
      <c r="K10" s="5">
        <f t="shared" si="0"/>
        <v>11</v>
      </c>
      <c r="L10" s="4">
        <v>1.1000000000000001</v>
      </c>
      <c r="M10" s="4">
        <v>7.55</v>
      </c>
      <c r="N10" s="4">
        <v>0</v>
      </c>
      <c r="O10" s="5">
        <f t="shared" si="1"/>
        <v>8.65</v>
      </c>
      <c r="P10" s="4">
        <v>3.1</v>
      </c>
      <c r="Q10" s="4">
        <v>6.95</v>
      </c>
      <c r="R10" s="4">
        <v>0</v>
      </c>
      <c r="S10" s="5">
        <f t="shared" si="2"/>
        <v>10.050000000000001</v>
      </c>
      <c r="T10" s="4">
        <v>2.5</v>
      </c>
      <c r="U10" s="4">
        <v>7.1</v>
      </c>
      <c r="V10" s="4">
        <v>0</v>
      </c>
      <c r="W10" s="5">
        <f t="shared" si="3"/>
        <v>9.6</v>
      </c>
      <c r="X10" s="5">
        <f t="shared" si="4"/>
        <v>39.299999999999997</v>
      </c>
    </row>
    <row r="11" spans="1:24" x14ac:dyDescent="0.25">
      <c r="A11" s="7" t="s">
        <v>192</v>
      </c>
      <c r="B11">
        <v>753795</v>
      </c>
      <c r="C11">
        <v>9381</v>
      </c>
      <c r="D11" t="s">
        <v>225</v>
      </c>
      <c r="E11">
        <v>2010</v>
      </c>
      <c r="F11" t="s">
        <v>89</v>
      </c>
      <c r="H11" s="4">
        <v>3</v>
      </c>
      <c r="I11" s="4">
        <v>8.15</v>
      </c>
      <c r="J11" s="4">
        <v>0</v>
      </c>
      <c r="K11" s="5">
        <f t="shared" si="0"/>
        <v>11.15</v>
      </c>
      <c r="L11" s="4">
        <v>1.6</v>
      </c>
      <c r="M11" s="4">
        <v>9.1</v>
      </c>
      <c r="N11" s="4">
        <v>0</v>
      </c>
      <c r="O11" s="5">
        <f t="shared" si="1"/>
        <v>10.7</v>
      </c>
      <c r="P11" s="4">
        <v>2.2000000000000002</v>
      </c>
      <c r="Q11" s="4">
        <v>7.55</v>
      </c>
      <c r="R11" s="4">
        <v>0</v>
      </c>
      <c r="S11" s="5">
        <f t="shared" si="2"/>
        <v>9.75</v>
      </c>
      <c r="T11" s="4">
        <v>3</v>
      </c>
      <c r="U11" s="4">
        <v>7.2</v>
      </c>
      <c r="V11" s="4">
        <v>0</v>
      </c>
      <c r="W11" s="5">
        <f t="shared" si="3"/>
        <v>10.199999999999999</v>
      </c>
      <c r="X11" s="5">
        <f t="shared" si="4"/>
        <v>41.8</v>
      </c>
    </row>
    <row r="12" spans="1:24" x14ac:dyDescent="0.25">
      <c r="A12" s="7" t="s">
        <v>193</v>
      </c>
      <c r="B12">
        <v>183734</v>
      </c>
      <c r="C12">
        <v>7791</v>
      </c>
      <c r="D12" t="s">
        <v>135</v>
      </c>
      <c r="E12">
        <v>2010</v>
      </c>
      <c r="F12" t="s">
        <v>27</v>
      </c>
      <c r="G12" t="s">
        <v>29</v>
      </c>
      <c r="H12" s="4">
        <v>3</v>
      </c>
      <c r="I12" s="4">
        <v>9.4499999999999993</v>
      </c>
      <c r="J12" s="4">
        <v>0</v>
      </c>
      <c r="K12" s="5">
        <f t="shared" ref="K12:K15" si="5">H12+I12-J12</f>
        <v>12.45</v>
      </c>
      <c r="L12" s="4">
        <v>1.6</v>
      </c>
      <c r="M12" s="4">
        <v>9.25</v>
      </c>
      <c r="N12" s="4">
        <v>0</v>
      </c>
      <c r="O12" s="5">
        <f t="shared" ref="O12:O15" si="6">L12+M12-N12</f>
        <v>10.85</v>
      </c>
      <c r="P12" s="4">
        <v>3.1</v>
      </c>
      <c r="Q12" s="4">
        <v>8.9499999999999993</v>
      </c>
      <c r="R12" s="4">
        <v>0</v>
      </c>
      <c r="S12" s="5">
        <f t="shared" ref="S12:S15" si="7">P12+Q12-R12</f>
        <v>12.049999999999999</v>
      </c>
      <c r="T12" s="4">
        <v>3.1</v>
      </c>
      <c r="U12" s="4">
        <v>8.3000000000000007</v>
      </c>
      <c r="V12" s="4">
        <v>0</v>
      </c>
      <c r="W12" s="5">
        <f t="shared" ref="W12:W15" si="8">T12+U12-V12</f>
        <v>11.4</v>
      </c>
      <c r="X12" s="5">
        <f t="shared" ref="X12:X15" si="9">K12+O12+S12+W12</f>
        <v>46.749999999999993</v>
      </c>
    </row>
    <row r="13" spans="1:24" x14ac:dyDescent="0.25">
      <c r="A13" s="7" t="s">
        <v>194</v>
      </c>
      <c r="B13">
        <v>273811</v>
      </c>
      <c r="C13">
        <v>7791</v>
      </c>
      <c r="D13" t="s">
        <v>136</v>
      </c>
      <c r="E13">
        <v>2011</v>
      </c>
      <c r="F13" t="s">
        <v>27</v>
      </c>
      <c r="G13" t="s">
        <v>29</v>
      </c>
      <c r="H13" s="4">
        <v>3</v>
      </c>
      <c r="I13" s="4">
        <v>8.75</v>
      </c>
      <c r="J13" s="4">
        <v>0</v>
      </c>
      <c r="K13" s="5">
        <f t="shared" si="5"/>
        <v>11.75</v>
      </c>
      <c r="L13" s="4">
        <v>1.6</v>
      </c>
      <c r="M13" s="4">
        <v>9.4499999999999993</v>
      </c>
      <c r="N13" s="4">
        <v>0</v>
      </c>
      <c r="O13" s="5">
        <f t="shared" si="6"/>
        <v>11.049999999999999</v>
      </c>
      <c r="P13" s="4">
        <v>3.1</v>
      </c>
      <c r="Q13" s="4">
        <v>8.3000000000000007</v>
      </c>
      <c r="R13" s="4">
        <v>0</v>
      </c>
      <c r="S13" s="5">
        <f t="shared" si="7"/>
        <v>11.4</v>
      </c>
      <c r="T13" s="4">
        <v>3.1</v>
      </c>
      <c r="U13" s="4">
        <v>8.4</v>
      </c>
      <c r="V13" s="4">
        <v>0</v>
      </c>
      <c r="W13" s="5">
        <f t="shared" si="8"/>
        <v>11.5</v>
      </c>
      <c r="X13" s="5">
        <f t="shared" si="9"/>
        <v>45.699999999999996</v>
      </c>
    </row>
    <row r="14" spans="1:24" x14ac:dyDescent="0.25">
      <c r="A14" s="7" t="s">
        <v>195</v>
      </c>
      <c r="B14">
        <v>764136</v>
      </c>
      <c r="C14">
        <v>7791</v>
      </c>
      <c r="D14" t="s">
        <v>137</v>
      </c>
      <c r="E14">
        <v>2011</v>
      </c>
      <c r="F14" t="s">
        <v>27</v>
      </c>
      <c r="G14" t="s">
        <v>29</v>
      </c>
      <c r="H14" s="4">
        <v>3</v>
      </c>
      <c r="I14" s="4">
        <v>8.85</v>
      </c>
      <c r="J14" s="4">
        <v>0</v>
      </c>
      <c r="K14" s="5">
        <f t="shared" si="5"/>
        <v>11.85</v>
      </c>
      <c r="L14" s="4">
        <v>1.6</v>
      </c>
      <c r="M14" s="4">
        <v>9.1</v>
      </c>
      <c r="N14" s="4">
        <v>0</v>
      </c>
      <c r="O14" s="5">
        <f t="shared" si="6"/>
        <v>10.7</v>
      </c>
      <c r="P14" s="4">
        <v>3</v>
      </c>
      <c r="Q14" s="4">
        <v>8.5</v>
      </c>
      <c r="R14" s="4">
        <v>0</v>
      </c>
      <c r="S14" s="5">
        <f t="shared" si="7"/>
        <v>11.5</v>
      </c>
      <c r="T14" s="4">
        <v>3</v>
      </c>
      <c r="U14" s="4">
        <v>7.6</v>
      </c>
      <c r="V14" s="4">
        <v>0</v>
      </c>
      <c r="W14" s="5">
        <f t="shared" si="8"/>
        <v>10.6</v>
      </c>
      <c r="X14" s="5">
        <f t="shared" si="9"/>
        <v>44.65</v>
      </c>
    </row>
    <row r="15" spans="1:24" x14ac:dyDescent="0.25">
      <c r="A15" s="7" t="s">
        <v>196</v>
      </c>
      <c r="B15">
        <v>881284</v>
      </c>
      <c r="C15">
        <v>7791</v>
      </c>
      <c r="D15" t="s">
        <v>138</v>
      </c>
      <c r="E15">
        <v>2010</v>
      </c>
      <c r="F15" t="s">
        <v>27</v>
      </c>
      <c r="G15" t="s">
        <v>29</v>
      </c>
      <c r="H15" s="4">
        <v>3</v>
      </c>
      <c r="I15" s="4">
        <v>9.1999999999999993</v>
      </c>
      <c r="J15" s="4">
        <v>0</v>
      </c>
      <c r="K15" s="5">
        <f t="shared" si="5"/>
        <v>12.2</v>
      </c>
      <c r="L15" s="4">
        <v>1.6</v>
      </c>
      <c r="M15" s="4">
        <v>9.25</v>
      </c>
      <c r="N15" s="4">
        <v>0</v>
      </c>
      <c r="O15" s="5">
        <f t="shared" si="6"/>
        <v>10.85</v>
      </c>
      <c r="P15" s="4">
        <v>3</v>
      </c>
      <c r="Q15" s="4">
        <v>8</v>
      </c>
      <c r="R15" s="4">
        <v>0</v>
      </c>
      <c r="S15" s="5">
        <f t="shared" si="7"/>
        <v>11</v>
      </c>
      <c r="T15" s="4">
        <v>3.1</v>
      </c>
      <c r="U15" s="4">
        <v>8.6</v>
      </c>
      <c r="V15" s="4">
        <v>0</v>
      </c>
      <c r="W15" s="5">
        <f t="shared" si="8"/>
        <v>11.7</v>
      </c>
      <c r="X15" s="5">
        <f t="shared" si="9"/>
        <v>45.75</v>
      </c>
    </row>
    <row r="16" spans="1:24" x14ac:dyDescent="0.25">
      <c r="A16" s="7" t="s">
        <v>197</v>
      </c>
      <c r="B16">
        <v>443004</v>
      </c>
      <c r="C16">
        <v>7791</v>
      </c>
      <c r="D16" t="s">
        <v>139</v>
      </c>
      <c r="E16">
        <v>2009</v>
      </c>
      <c r="F16" t="s">
        <v>27</v>
      </c>
      <c r="G16" t="s">
        <v>65</v>
      </c>
      <c r="H16" s="4">
        <v>3</v>
      </c>
      <c r="I16" s="4">
        <v>8.9</v>
      </c>
      <c r="J16" s="4">
        <v>0</v>
      </c>
      <c r="K16" s="5">
        <f t="shared" ref="K16:K18" si="10">H16+I16-J16</f>
        <v>11.9</v>
      </c>
      <c r="L16" s="4">
        <v>2.2999999999999998</v>
      </c>
      <c r="M16" s="4">
        <v>8.5500000000000007</v>
      </c>
      <c r="N16" s="4">
        <v>0</v>
      </c>
      <c r="O16" s="5">
        <f t="shared" ref="O16:O18" si="11">L16+M16-N16</f>
        <v>10.850000000000001</v>
      </c>
      <c r="P16" s="4">
        <v>3</v>
      </c>
      <c r="Q16" s="4">
        <v>8.65</v>
      </c>
      <c r="R16" s="4">
        <v>0</v>
      </c>
      <c r="S16" s="5">
        <f t="shared" ref="S16:S18" si="12">P16+Q16-R16</f>
        <v>11.65</v>
      </c>
      <c r="T16" s="4">
        <v>3</v>
      </c>
      <c r="U16" s="4">
        <v>7.5</v>
      </c>
      <c r="V16" s="4">
        <v>0</v>
      </c>
      <c r="W16" s="5">
        <f t="shared" ref="W16:W18" si="13">T16+U16-V16</f>
        <v>10.5</v>
      </c>
      <c r="X16" s="5">
        <f t="shared" ref="X16:X18" si="14">K16+O16+S16+W16</f>
        <v>44.9</v>
      </c>
    </row>
    <row r="17" spans="1:24" x14ac:dyDescent="0.25">
      <c r="A17" s="7" t="s">
        <v>198</v>
      </c>
      <c r="B17">
        <v>137693</v>
      </c>
      <c r="C17">
        <v>7791</v>
      </c>
      <c r="D17" t="s">
        <v>140</v>
      </c>
      <c r="E17">
        <v>2010</v>
      </c>
      <c r="F17" t="s">
        <v>27</v>
      </c>
      <c r="G17" t="s">
        <v>65</v>
      </c>
      <c r="H17" s="4">
        <v>3</v>
      </c>
      <c r="I17" s="4">
        <v>8.5500000000000007</v>
      </c>
      <c r="J17" s="4">
        <v>0</v>
      </c>
      <c r="K17" s="5">
        <f t="shared" si="10"/>
        <v>11.55</v>
      </c>
      <c r="L17" s="4">
        <v>2.2999999999999998</v>
      </c>
      <c r="M17" s="4">
        <v>7.1</v>
      </c>
      <c r="N17" s="4">
        <v>0</v>
      </c>
      <c r="O17" s="5">
        <f t="shared" si="11"/>
        <v>9.3999999999999986</v>
      </c>
      <c r="P17" s="4">
        <v>3.1</v>
      </c>
      <c r="Q17" s="4">
        <v>7.1</v>
      </c>
      <c r="R17" s="4">
        <v>0</v>
      </c>
      <c r="S17" s="5">
        <f t="shared" si="12"/>
        <v>10.199999999999999</v>
      </c>
      <c r="T17" s="4">
        <v>2.9</v>
      </c>
      <c r="U17" s="4">
        <v>7.2</v>
      </c>
      <c r="V17" s="4">
        <v>0</v>
      </c>
      <c r="W17" s="5">
        <f t="shared" si="13"/>
        <v>10.1</v>
      </c>
      <c r="X17" s="5">
        <f t="shared" si="14"/>
        <v>41.25</v>
      </c>
    </row>
    <row r="18" spans="1:24" x14ac:dyDescent="0.25">
      <c r="A18" s="7" t="s">
        <v>199</v>
      </c>
      <c r="B18">
        <v>996505</v>
      </c>
      <c r="C18">
        <v>7791</v>
      </c>
      <c r="D18" t="s">
        <v>141</v>
      </c>
      <c r="E18">
        <v>2009</v>
      </c>
      <c r="F18" t="s">
        <v>27</v>
      </c>
      <c r="G18" t="s">
        <v>65</v>
      </c>
      <c r="H18" s="4">
        <v>3</v>
      </c>
      <c r="I18" s="4">
        <v>8.65</v>
      </c>
      <c r="J18" s="4">
        <v>0</v>
      </c>
      <c r="K18" s="5">
        <f t="shared" si="10"/>
        <v>11.65</v>
      </c>
      <c r="L18" s="4">
        <v>2.2999999999999998</v>
      </c>
      <c r="M18" s="4">
        <v>8.25</v>
      </c>
      <c r="N18" s="4">
        <v>0</v>
      </c>
      <c r="O18" s="5">
        <f t="shared" si="11"/>
        <v>10.55</v>
      </c>
      <c r="P18" s="4">
        <v>3</v>
      </c>
      <c r="Q18" s="4">
        <v>7.45</v>
      </c>
      <c r="R18" s="4">
        <v>0</v>
      </c>
      <c r="S18" s="5">
        <f t="shared" si="12"/>
        <v>10.45</v>
      </c>
      <c r="T18" s="4">
        <v>2.8</v>
      </c>
      <c r="U18" s="4">
        <v>7.6</v>
      </c>
      <c r="V18" s="4">
        <v>0</v>
      </c>
      <c r="W18" s="5">
        <f t="shared" si="13"/>
        <v>10.399999999999999</v>
      </c>
      <c r="X18" s="5">
        <f t="shared" si="14"/>
        <v>43.050000000000004</v>
      </c>
    </row>
    <row r="19" spans="1:24" x14ac:dyDescent="0.25">
      <c r="A19" s="7" t="s">
        <v>200</v>
      </c>
      <c r="B19">
        <v>858913</v>
      </c>
      <c r="C19">
        <v>9680</v>
      </c>
      <c r="D19" t="s">
        <v>142</v>
      </c>
      <c r="E19">
        <v>2009</v>
      </c>
      <c r="F19" t="s">
        <v>89</v>
      </c>
      <c r="G19" t="s">
        <v>143</v>
      </c>
      <c r="H19" s="4">
        <v>0</v>
      </c>
      <c r="I19" s="4">
        <v>0</v>
      </c>
      <c r="J19" s="4">
        <v>0</v>
      </c>
      <c r="K19" s="5">
        <f t="shared" ref="K19:K20" si="15">H19+I19-J19</f>
        <v>0</v>
      </c>
      <c r="L19" s="4">
        <v>1</v>
      </c>
      <c r="M19" s="4">
        <v>9.1999999999999993</v>
      </c>
      <c r="N19" s="4">
        <v>3</v>
      </c>
      <c r="O19" s="5">
        <f t="shared" ref="O19:O20" si="16">L19+M19-N19</f>
        <v>7.1999999999999993</v>
      </c>
      <c r="P19" s="4">
        <v>2.9</v>
      </c>
      <c r="Q19" s="4">
        <v>7.75</v>
      </c>
      <c r="R19" s="4">
        <v>0</v>
      </c>
      <c r="S19" s="5">
        <f t="shared" ref="S19:S20" si="17">P19+Q19-R19</f>
        <v>10.65</v>
      </c>
      <c r="T19" s="4">
        <v>2.8</v>
      </c>
      <c r="U19" s="4">
        <v>7.95</v>
      </c>
      <c r="V19" s="4">
        <v>0</v>
      </c>
      <c r="W19" s="5">
        <f t="shared" ref="W19:W20" si="18">T19+U19-V19</f>
        <v>10.75</v>
      </c>
      <c r="X19" s="5">
        <f t="shared" ref="X19:X20" si="19">K19+O19+S19+W19</f>
        <v>28.6</v>
      </c>
    </row>
    <row r="20" spans="1:24" x14ac:dyDescent="0.25">
      <c r="A20" s="7" t="s">
        <v>201</v>
      </c>
      <c r="B20">
        <v>336101</v>
      </c>
      <c r="C20">
        <v>9680</v>
      </c>
      <c r="D20" t="s">
        <v>144</v>
      </c>
      <c r="E20">
        <v>2010</v>
      </c>
      <c r="F20" t="s">
        <v>89</v>
      </c>
      <c r="G20" t="s">
        <v>145</v>
      </c>
      <c r="H20" s="4">
        <v>3</v>
      </c>
      <c r="I20" s="4">
        <v>8.1999999999999993</v>
      </c>
      <c r="J20" s="4">
        <v>0</v>
      </c>
      <c r="K20" s="5">
        <f t="shared" si="15"/>
        <v>11.2</v>
      </c>
      <c r="L20" s="4">
        <v>1.6</v>
      </c>
      <c r="M20" s="4">
        <v>8.9499999999999993</v>
      </c>
      <c r="N20" s="4">
        <v>0</v>
      </c>
      <c r="O20" s="5">
        <f t="shared" si="16"/>
        <v>10.549999999999999</v>
      </c>
      <c r="P20" s="4">
        <v>2.9</v>
      </c>
      <c r="Q20" s="4">
        <v>8.35</v>
      </c>
      <c r="R20" s="4">
        <v>0</v>
      </c>
      <c r="S20" s="5">
        <f t="shared" si="17"/>
        <v>11.25</v>
      </c>
      <c r="T20" s="4">
        <v>2.9</v>
      </c>
      <c r="U20" s="4">
        <v>7.3</v>
      </c>
      <c r="V20" s="4">
        <v>0</v>
      </c>
      <c r="W20" s="5">
        <f t="shared" si="18"/>
        <v>10.199999999999999</v>
      </c>
      <c r="X20" s="5">
        <f t="shared" si="19"/>
        <v>43.2</v>
      </c>
    </row>
    <row r="21" spans="1:24" x14ac:dyDescent="0.25">
      <c r="A21" s="7" t="s">
        <v>202</v>
      </c>
      <c r="B21">
        <v>181775</v>
      </c>
      <c r="C21">
        <v>9680</v>
      </c>
      <c r="D21" t="s">
        <v>146</v>
      </c>
      <c r="E21">
        <v>2009</v>
      </c>
      <c r="F21" t="s">
        <v>89</v>
      </c>
      <c r="G21" t="s">
        <v>145</v>
      </c>
      <c r="H21" s="4">
        <v>0</v>
      </c>
      <c r="I21" s="4">
        <v>0</v>
      </c>
      <c r="J21" s="4">
        <v>0</v>
      </c>
      <c r="K21" s="5">
        <f t="shared" ref="K21" si="20">H21+I21-J21</f>
        <v>0</v>
      </c>
      <c r="L21" s="4">
        <v>1.6</v>
      </c>
      <c r="M21" s="4">
        <v>9.15</v>
      </c>
      <c r="N21" s="4">
        <v>0</v>
      </c>
      <c r="O21" s="5">
        <f t="shared" ref="O21" si="21">L21+M21-N21</f>
        <v>10.75</v>
      </c>
      <c r="P21" s="4">
        <v>2.2000000000000002</v>
      </c>
      <c r="Q21" s="4">
        <v>7.65</v>
      </c>
      <c r="R21" s="4">
        <v>0</v>
      </c>
      <c r="S21" s="5">
        <f t="shared" ref="S21" si="22">P21+Q21-R21</f>
        <v>9.8500000000000014</v>
      </c>
      <c r="T21" s="4">
        <v>2.4</v>
      </c>
      <c r="U21" s="4">
        <v>6.6</v>
      </c>
      <c r="V21" s="4">
        <v>0</v>
      </c>
      <c r="W21" s="5">
        <f t="shared" ref="W21" si="23">T21+U21-V21</f>
        <v>9</v>
      </c>
      <c r="X21" s="5">
        <f t="shared" ref="X21" si="24">K21+O21+S21+W21</f>
        <v>29.6</v>
      </c>
    </row>
    <row r="22" spans="1:24" x14ac:dyDescent="0.25">
      <c r="A22" s="7" t="s">
        <v>203</v>
      </c>
      <c r="B22">
        <v>588002</v>
      </c>
      <c r="C22">
        <v>1942</v>
      </c>
      <c r="D22" t="s">
        <v>148</v>
      </c>
      <c r="E22">
        <v>2010</v>
      </c>
      <c r="F22" t="s">
        <v>147</v>
      </c>
      <c r="G22" t="s">
        <v>149</v>
      </c>
      <c r="H22" s="4">
        <v>3</v>
      </c>
      <c r="I22" s="4">
        <v>7.65</v>
      </c>
      <c r="J22" s="4">
        <v>0</v>
      </c>
      <c r="K22" s="5">
        <f t="shared" ref="K22:K24" si="25">H22+I22-J22</f>
        <v>10.65</v>
      </c>
      <c r="L22" s="4">
        <v>1.1000000000000001</v>
      </c>
      <c r="M22" s="4">
        <v>8.5500000000000007</v>
      </c>
      <c r="N22" s="4">
        <v>0</v>
      </c>
      <c r="O22" s="5">
        <f t="shared" ref="O22:O24" si="26">L22+M22-N22</f>
        <v>9.65</v>
      </c>
      <c r="P22" s="4">
        <v>2.4</v>
      </c>
      <c r="Q22" s="4">
        <v>7.75</v>
      </c>
      <c r="R22" s="4">
        <v>0</v>
      </c>
      <c r="S22" s="5">
        <f t="shared" ref="S22:S24" si="27">P22+Q22-R22</f>
        <v>10.15</v>
      </c>
      <c r="T22" s="4">
        <v>2.8</v>
      </c>
      <c r="U22" s="4">
        <v>6.8</v>
      </c>
      <c r="V22" s="4">
        <v>0</v>
      </c>
      <c r="W22" s="5">
        <f t="shared" ref="W22:W24" si="28">T22+U22-V22</f>
        <v>9.6</v>
      </c>
      <c r="X22" s="5">
        <f t="shared" ref="X22:X24" si="29">K22+O22+S22+W22</f>
        <v>40.050000000000004</v>
      </c>
    </row>
    <row r="23" spans="1:24" x14ac:dyDescent="0.25">
      <c r="A23" s="7" t="s">
        <v>204</v>
      </c>
      <c r="B23">
        <v>0</v>
      </c>
      <c r="C23">
        <v>1942</v>
      </c>
      <c r="D23" t="s">
        <v>150</v>
      </c>
      <c r="E23">
        <v>2010</v>
      </c>
      <c r="F23" t="s">
        <v>147</v>
      </c>
      <c r="H23" s="4">
        <v>3</v>
      </c>
      <c r="I23" s="4">
        <v>8.1</v>
      </c>
      <c r="J23" s="4">
        <v>0</v>
      </c>
      <c r="K23" s="5">
        <f t="shared" si="25"/>
        <v>11.1</v>
      </c>
      <c r="L23" s="4">
        <v>1.6</v>
      </c>
      <c r="M23" s="4">
        <v>8.8000000000000007</v>
      </c>
      <c r="N23" s="4">
        <v>0</v>
      </c>
      <c r="O23" s="5">
        <f t="shared" si="26"/>
        <v>10.4</v>
      </c>
      <c r="P23" s="4">
        <v>2.1</v>
      </c>
      <c r="Q23" s="4">
        <v>7.4</v>
      </c>
      <c r="R23" s="4">
        <v>0</v>
      </c>
      <c r="S23" s="5">
        <f t="shared" si="27"/>
        <v>9.5</v>
      </c>
      <c r="T23" s="4">
        <v>2.2000000000000002</v>
      </c>
      <c r="U23" s="4">
        <v>6.15</v>
      </c>
      <c r="V23" s="4">
        <v>0</v>
      </c>
      <c r="W23" s="5">
        <f t="shared" si="28"/>
        <v>8.3500000000000014</v>
      </c>
      <c r="X23" s="5">
        <f t="shared" si="29"/>
        <v>39.35</v>
      </c>
    </row>
    <row r="24" spans="1:24" x14ac:dyDescent="0.25">
      <c r="A24" s="7" t="s">
        <v>205</v>
      </c>
      <c r="B24">
        <v>0</v>
      </c>
      <c r="C24">
        <v>1942</v>
      </c>
      <c r="D24" t="s">
        <v>151</v>
      </c>
      <c r="E24">
        <v>2010</v>
      </c>
      <c r="F24" t="s">
        <v>147</v>
      </c>
      <c r="H24" s="4">
        <v>3</v>
      </c>
      <c r="I24" s="4">
        <v>8.5500000000000007</v>
      </c>
      <c r="J24" s="4">
        <v>0</v>
      </c>
      <c r="K24" s="5">
        <f t="shared" si="25"/>
        <v>11.55</v>
      </c>
      <c r="L24" s="4">
        <v>1.6</v>
      </c>
      <c r="M24" s="4">
        <v>9.0500000000000007</v>
      </c>
      <c r="N24" s="4">
        <v>0</v>
      </c>
      <c r="O24" s="5">
        <f t="shared" si="26"/>
        <v>10.65</v>
      </c>
      <c r="P24" s="4">
        <v>2.4</v>
      </c>
      <c r="Q24" s="4">
        <v>7.75</v>
      </c>
      <c r="R24" s="4">
        <v>0</v>
      </c>
      <c r="S24" s="5">
        <f t="shared" si="27"/>
        <v>10.15</v>
      </c>
      <c r="T24" s="4">
        <v>2.8</v>
      </c>
      <c r="U24" s="4">
        <v>8.1999999999999993</v>
      </c>
      <c r="V24" s="4">
        <v>0</v>
      </c>
      <c r="W24" s="5">
        <f t="shared" si="28"/>
        <v>11</v>
      </c>
      <c r="X24" s="5">
        <f t="shared" si="29"/>
        <v>43.35</v>
      </c>
    </row>
    <row r="25" spans="1:24" x14ac:dyDescent="0.25">
      <c r="A25" s="7" t="s">
        <v>206</v>
      </c>
      <c r="D25" t="s">
        <v>185</v>
      </c>
      <c r="E25">
        <v>2011</v>
      </c>
      <c r="F25" t="s">
        <v>147</v>
      </c>
      <c r="H25" s="4">
        <v>3</v>
      </c>
      <c r="I25" s="4">
        <v>7.95</v>
      </c>
      <c r="J25" s="4">
        <v>0</v>
      </c>
      <c r="K25" s="5">
        <f t="shared" ref="K25:K26" si="30">H25+I25-J25</f>
        <v>10.95</v>
      </c>
      <c r="L25" s="4">
        <v>1.1000000000000001</v>
      </c>
      <c r="M25" s="4">
        <v>8.75</v>
      </c>
      <c r="N25" s="4">
        <v>0</v>
      </c>
      <c r="O25" s="5">
        <f t="shared" ref="O25:O26" si="31">L25+M25-N25</f>
        <v>9.85</v>
      </c>
      <c r="P25" s="4">
        <v>2.4</v>
      </c>
      <c r="Q25" s="4">
        <v>8.25</v>
      </c>
      <c r="R25" s="4">
        <v>0</v>
      </c>
      <c r="S25" s="5">
        <f t="shared" ref="S25:S26" si="32">P25+Q25-R25</f>
        <v>10.65</v>
      </c>
      <c r="T25" s="4">
        <v>2.2000000000000002</v>
      </c>
      <c r="U25" s="4">
        <v>7.5</v>
      </c>
      <c r="V25" s="4">
        <v>0</v>
      </c>
      <c r="W25" s="5">
        <f t="shared" ref="W25:W26" si="33">T25+U25-V25</f>
        <v>9.6999999999999993</v>
      </c>
      <c r="X25" s="5">
        <f t="shared" ref="X25:X26" si="34">K25+O25+S25+W25</f>
        <v>41.149999999999991</v>
      </c>
    </row>
    <row r="26" spans="1:24" x14ac:dyDescent="0.25">
      <c r="A26" s="7" t="s">
        <v>207</v>
      </c>
      <c r="D26" t="s">
        <v>186</v>
      </c>
      <c r="F26" t="s">
        <v>147</v>
      </c>
      <c r="H26" s="4">
        <v>3</v>
      </c>
      <c r="I26" s="4">
        <v>8.9</v>
      </c>
      <c r="J26" s="4">
        <v>0</v>
      </c>
      <c r="K26" s="5">
        <f t="shared" si="30"/>
        <v>11.9</v>
      </c>
      <c r="L26" s="4">
        <v>2.2999999999999998</v>
      </c>
      <c r="M26" s="4">
        <v>8.6</v>
      </c>
      <c r="N26" s="4">
        <v>0</v>
      </c>
      <c r="O26" s="5">
        <f t="shared" si="31"/>
        <v>10.899999999999999</v>
      </c>
      <c r="P26" s="4">
        <v>2.9</v>
      </c>
      <c r="Q26" s="4">
        <v>8.85</v>
      </c>
      <c r="R26" s="4">
        <v>0</v>
      </c>
      <c r="S26" s="5">
        <f t="shared" si="32"/>
        <v>11.75</v>
      </c>
      <c r="T26" s="4">
        <v>2.9</v>
      </c>
      <c r="U26" s="4">
        <v>8.5</v>
      </c>
      <c r="V26" s="4">
        <v>0</v>
      </c>
      <c r="W26" s="5">
        <f t="shared" si="33"/>
        <v>11.4</v>
      </c>
      <c r="X26" s="5">
        <f t="shared" si="34"/>
        <v>45.949999999999996</v>
      </c>
    </row>
    <row r="27" spans="1:24" x14ac:dyDescent="0.25">
      <c r="A27" s="7" t="s">
        <v>208</v>
      </c>
      <c r="D27" t="s">
        <v>187</v>
      </c>
      <c r="F27" t="s">
        <v>147</v>
      </c>
      <c r="H27" s="4">
        <v>3</v>
      </c>
      <c r="I27" s="4">
        <v>8.6999999999999993</v>
      </c>
      <c r="J27" s="4">
        <v>0</v>
      </c>
      <c r="K27" s="5">
        <f t="shared" ref="K27" si="35">H27+I27-J27</f>
        <v>11.7</v>
      </c>
      <c r="L27" s="4">
        <v>1.6</v>
      </c>
      <c r="M27" s="4">
        <v>8.4</v>
      </c>
      <c r="N27" s="4">
        <v>0</v>
      </c>
      <c r="O27" s="5">
        <f t="shared" ref="O27" si="36">L27+M27-N27</f>
        <v>10</v>
      </c>
      <c r="P27" s="4">
        <v>2.9</v>
      </c>
      <c r="Q27" s="4">
        <v>8.8000000000000007</v>
      </c>
      <c r="R27" s="4">
        <v>0</v>
      </c>
      <c r="S27" s="5">
        <f t="shared" ref="S27" si="37">P27+Q27-R27</f>
        <v>11.700000000000001</v>
      </c>
      <c r="T27" s="4">
        <v>2.8</v>
      </c>
      <c r="U27" s="4">
        <v>6.9</v>
      </c>
      <c r="V27" s="4">
        <v>0</v>
      </c>
      <c r="W27" s="5">
        <f t="shared" ref="W27" si="38">T27+U27-V27</f>
        <v>9.6999999999999993</v>
      </c>
      <c r="X27" s="5">
        <f t="shared" ref="X27" si="39">K27+O27+S27+W27</f>
        <v>43.099999999999994</v>
      </c>
    </row>
  </sheetData>
  <pageMargins left="0.31496062992125984" right="0.31496062992125984" top="0.39370078740157483" bottom="0.39370078740157483" header="0" footer="0"/>
  <pageSetup paperSize="9" scale="67" orientation="landscape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A6" sqref="A6"/>
    </sheetView>
  </sheetViews>
  <sheetFormatPr defaultRowHeight="15" x14ac:dyDescent="0.25"/>
  <cols>
    <col min="1" max="3" width="30" customWidth="1"/>
  </cols>
  <sheetData>
    <row r="1" spans="1:3" ht="18.75" x14ac:dyDescent="0.3">
      <c r="A1" s="1" t="s">
        <v>0</v>
      </c>
    </row>
    <row r="2" spans="1:3" ht="18.75" x14ac:dyDescent="0.3">
      <c r="A2" s="1" t="s">
        <v>1</v>
      </c>
    </row>
    <row r="3" spans="1:3" ht="18.75" x14ac:dyDescent="0.3">
      <c r="A3" s="1"/>
    </row>
    <row r="6" spans="1:3" x14ac:dyDescent="0.25">
      <c r="A6" s="2" t="s">
        <v>6</v>
      </c>
      <c r="B6" s="2" t="s">
        <v>152</v>
      </c>
      <c r="C6" s="2" t="s">
        <v>153</v>
      </c>
    </row>
    <row r="7" spans="1:3" x14ac:dyDescent="0.25">
      <c r="A7" t="s">
        <v>154</v>
      </c>
      <c r="B7" t="s">
        <v>155</v>
      </c>
      <c r="C7" t="s">
        <v>89</v>
      </c>
    </row>
    <row r="8" spans="1:3" x14ac:dyDescent="0.25">
      <c r="A8" t="s">
        <v>156</v>
      </c>
      <c r="B8" t="s">
        <v>157</v>
      </c>
      <c r="C8" t="s">
        <v>109</v>
      </c>
    </row>
    <row r="9" spans="1:3" x14ac:dyDescent="0.25">
      <c r="A9" t="s">
        <v>158</v>
      </c>
      <c r="B9" t="s">
        <v>157</v>
      </c>
      <c r="C9" t="s">
        <v>109</v>
      </c>
    </row>
    <row r="10" spans="1:3" x14ac:dyDescent="0.25">
      <c r="A10" t="s">
        <v>159</v>
      </c>
      <c r="B10" t="s">
        <v>160</v>
      </c>
      <c r="C10" t="s">
        <v>24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view="pageLayout" zoomScale="70" zoomScaleNormal="100" zoomScalePageLayoutView="70" workbookViewId="0">
      <selection activeCell="W20" sqref="W20"/>
    </sheetView>
  </sheetViews>
  <sheetFormatPr defaultRowHeight="15" x14ac:dyDescent="0.25"/>
  <cols>
    <col min="1" max="1" width="6.7109375" bestFit="1" customWidth="1"/>
    <col min="2" max="2" width="7" hidden="1" customWidth="1"/>
    <col min="3" max="3" width="7.28515625" hidden="1" customWidth="1"/>
    <col min="4" max="4" width="19.28515625" customWidth="1"/>
    <col min="5" max="5" width="6.42578125" bestFit="1" customWidth="1"/>
    <col min="6" max="6" width="25.42578125" customWidth="1"/>
    <col min="7" max="7" width="15.7109375" customWidth="1"/>
    <col min="8" max="10" width="7" customWidth="1"/>
    <col min="11" max="11" width="8" customWidth="1"/>
    <col min="12" max="14" width="7" customWidth="1"/>
    <col min="15" max="15" width="8" customWidth="1"/>
    <col min="16" max="18" width="7" customWidth="1"/>
    <col min="19" max="19" width="8" customWidth="1"/>
    <col min="20" max="22" width="7" customWidth="1"/>
    <col min="23" max="24" width="8" customWidth="1"/>
  </cols>
  <sheetData>
    <row r="1" spans="1:24" ht="18.75" x14ac:dyDescent="0.3">
      <c r="D1" s="1" t="s">
        <v>163</v>
      </c>
    </row>
    <row r="2" spans="1:24" ht="18.75" x14ac:dyDescent="0.3">
      <c r="D2" s="1" t="s">
        <v>1</v>
      </c>
    </row>
    <row r="3" spans="1:24" ht="18.75" x14ac:dyDescent="0.3">
      <c r="D3" s="1" t="s">
        <v>99</v>
      </c>
    </row>
    <row r="6" spans="1:24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10</v>
      </c>
      <c r="M6" s="2" t="s">
        <v>11</v>
      </c>
      <c r="N6" s="2" t="s">
        <v>12</v>
      </c>
      <c r="O6" s="2" t="s">
        <v>14</v>
      </c>
      <c r="P6" s="2" t="s">
        <v>10</v>
      </c>
      <c r="Q6" s="2" t="s">
        <v>11</v>
      </c>
      <c r="R6" s="2" t="s">
        <v>12</v>
      </c>
      <c r="S6" s="2" t="s">
        <v>15</v>
      </c>
      <c r="T6" s="2" t="s">
        <v>10</v>
      </c>
      <c r="U6" s="2" t="s">
        <v>11</v>
      </c>
      <c r="V6" s="2" t="s">
        <v>12</v>
      </c>
      <c r="W6" s="2" t="s">
        <v>16</v>
      </c>
      <c r="X6" s="2" t="s">
        <v>17</v>
      </c>
    </row>
    <row r="7" spans="1:24" x14ac:dyDescent="0.25">
      <c r="A7" s="7" t="s">
        <v>188</v>
      </c>
      <c r="B7">
        <v>955000</v>
      </c>
      <c r="C7">
        <v>7791</v>
      </c>
      <c r="D7" t="s">
        <v>114</v>
      </c>
      <c r="E7">
        <v>2009</v>
      </c>
      <c r="F7" t="s">
        <v>109</v>
      </c>
      <c r="G7" t="s">
        <v>113</v>
      </c>
      <c r="H7" s="4">
        <v>2</v>
      </c>
      <c r="I7" s="4">
        <v>8.65</v>
      </c>
      <c r="J7" s="4">
        <v>0</v>
      </c>
      <c r="K7" s="5">
        <f t="shared" ref="K7:K27" si="0">H7+I7-J7</f>
        <v>10.65</v>
      </c>
      <c r="L7" s="4">
        <v>2.1</v>
      </c>
      <c r="M7" s="4">
        <v>8.4</v>
      </c>
      <c r="N7" s="4">
        <v>0</v>
      </c>
      <c r="O7" s="5">
        <f t="shared" ref="O7:O27" si="1">L7+M7-N7</f>
        <v>10.5</v>
      </c>
      <c r="P7" s="4">
        <v>2.9</v>
      </c>
      <c r="Q7" s="4">
        <v>8.75</v>
      </c>
      <c r="R7" s="4">
        <v>0</v>
      </c>
      <c r="S7" s="5">
        <f t="shared" ref="S7:S27" si="2">P7+Q7-R7</f>
        <v>11.65</v>
      </c>
      <c r="T7" s="4">
        <v>3.1</v>
      </c>
      <c r="U7" s="4">
        <v>7.8</v>
      </c>
      <c r="V7" s="4">
        <v>0</v>
      </c>
      <c r="W7" s="5">
        <f t="shared" ref="W7:W27" si="3">T7+U7-V7</f>
        <v>10.9</v>
      </c>
      <c r="X7" s="5">
        <f t="shared" ref="X7:X27" si="4">K7+O7+S7+W7</f>
        <v>43.699999999999996</v>
      </c>
    </row>
    <row r="8" spans="1:24" x14ac:dyDescent="0.25">
      <c r="A8" s="7" t="s">
        <v>189</v>
      </c>
      <c r="B8">
        <v>947130</v>
      </c>
      <c r="C8">
        <v>7791</v>
      </c>
      <c r="D8" t="s">
        <v>103</v>
      </c>
      <c r="E8">
        <v>2007</v>
      </c>
      <c r="F8" t="s">
        <v>27</v>
      </c>
      <c r="G8" t="s">
        <v>65</v>
      </c>
      <c r="H8" s="4">
        <v>2</v>
      </c>
      <c r="I8" s="4">
        <v>8.8000000000000007</v>
      </c>
      <c r="J8" s="4">
        <v>0</v>
      </c>
      <c r="K8" s="5">
        <f t="shared" si="0"/>
        <v>10.8</v>
      </c>
      <c r="L8" s="4">
        <v>2.2000000000000002</v>
      </c>
      <c r="M8" s="4">
        <v>7.4</v>
      </c>
      <c r="N8" s="4">
        <v>0</v>
      </c>
      <c r="O8" s="5">
        <f t="shared" si="1"/>
        <v>9.6000000000000014</v>
      </c>
      <c r="P8" s="4">
        <v>3</v>
      </c>
      <c r="Q8" s="4">
        <v>7.85</v>
      </c>
      <c r="R8" s="4">
        <v>0</v>
      </c>
      <c r="S8" s="5">
        <f t="shared" si="2"/>
        <v>10.85</v>
      </c>
      <c r="T8" s="4">
        <v>3.1</v>
      </c>
      <c r="U8" s="4">
        <v>8.5500000000000007</v>
      </c>
      <c r="V8" s="4">
        <v>0</v>
      </c>
      <c r="W8" s="5">
        <f t="shared" si="3"/>
        <v>11.65</v>
      </c>
      <c r="X8" s="5">
        <f t="shared" si="4"/>
        <v>42.9</v>
      </c>
    </row>
    <row r="9" spans="1:24" x14ac:dyDescent="0.25">
      <c r="A9" s="7" t="s">
        <v>190</v>
      </c>
      <c r="B9">
        <v>281860</v>
      </c>
      <c r="C9">
        <v>7791</v>
      </c>
      <c r="D9" t="s">
        <v>116</v>
      </c>
      <c r="E9">
        <v>2010</v>
      </c>
      <c r="F9" t="s">
        <v>109</v>
      </c>
      <c r="G9" t="s">
        <v>117</v>
      </c>
      <c r="H9" s="4">
        <v>2</v>
      </c>
      <c r="I9" s="4">
        <v>8.5500000000000007</v>
      </c>
      <c r="J9" s="4">
        <v>0</v>
      </c>
      <c r="K9" s="5">
        <f t="shared" si="0"/>
        <v>10.55</v>
      </c>
      <c r="L9" s="4">
        <v>1.5</v>
      </c>
      <c r="M9" s="4">
        <v>8.25</v>
      </c>
      <c r="N9" s="4">
        <v>0</v>
      </c>
      <c r="O9" s="5">
        <f t="shared" si="1"/>
        <v>9.75</v>
      </c>
      <c r="P9" s="4">
        <v>2.5</v>
      </c>
      <c r="Q9" s="4">
        <v>8.5500000000000007</v>
      </c>
      <c r="R9" s="4">
        <v>0</v>
      </c>
      <c r="S9" s="5">
        <f t="shared" si="2"/>
        <v>11.05</v>
      </c>
      <c r="T9" s="4">
        <v>2.8</v>
      </c>
      <c r="U9" s="4">
        <v>8.5500000000000007</v>
      </c>
      <c r="V9" s="4">
        <v>0</v>
      </c>
      <c r="W9" s="5">
        <f t="shared" si="3"/>
        <v>11.350000000000001</v>
      </c>
      <c r="X9" s="5">
        <f t="shared" si="4"/>
        <v>42.7</v>
      </c>
    </row>
    <row r="10" spans="1:24" x14ac:dyDescent="0.25">
      <c r="A10" s="7" t="s">
        <v>191</v>
      </c>
      <c r="B10">
        <v>379495</v>
      </c>
      <c r="C10">
        <v>7791</v>
      </c>
      <c r="D10" t="s">
        <v>112</v>
      </c>
      <c r="E10">
        <v>2009</v>
      </c>
      <c r="F10" t="s">
        <v>109</v>
      </c>
      <c r="G10" t="s">
        <v>113</v>
      </c>
      <c r="H10" s="4">
        <v>2</v>
      </c>
      <c r="I10" s="4">
        <v>8.6</v>
      </c>
      <c r="J10" s="4">
        <v>0</v>
      </c>
      <c r="K10" s="5">
        <f t="shared" si="0"/>
        <v>10.6</v>
      </c>
      <c r="L10" s="4">
        <v>2.6</v>
      </c>
      <c r="M10" s="4">
        <v>8.75</v>
      </c>
      <c r="N10" s="4">
        <v>0</v>
      </c>
      <c r="O10" s="5">
        <f t="shared" si="1"/>
        <v>11.35</v>
      </c>
      <c r="P10" s="4">
        <v>3</v>
      </c>
      <c r="Q10" s="4">
        <v>7.3</v>
      </c>
      <c r="R10" s="4">
        <v>0</v>
      </c>
      <c r="S10" s="5">
        <f t="shared" si="2"/>
        <v>10.3</v>
      </c>
      <c r="T10" s="4">
        <v>3</v>
      </c>
      <c r="U10" s="4">
        <v>7.3</v>
      </c>
      <c r="V10" s="4">
        <v>0</v>
      </c>
      <c r="W10" s="5">
        <f t="shared" si="3"/>
        <v>10.3</v>
      </c>
      <c r="X10" s="5">
        <f t="shared" si="4"/>
        <v>42.55</v>
      </c>
    </row>
    <row r="11" spans="1:24" x14ac:dyDescent="0.25">
      <c r="A11" s="7" t="s">
        <v>192</v>
      </c>
      <c r="B11">
        <v>997967</v>
      </c>
      <c r="C11">
        <v>9680</v>
      </c>
      <c r="D11" t="s">
        <v>111</v>
      </c>
      <c r="E11">
        <v>2006</v>
      </c>
      <c r="F11" t="s">
        <v>109</v>
      </c>
      <c r="G11" t="s">
        <v>110</v>
      </c>
      <c r="H11" s="4">
        <v>2</v>
      </c>
      <c r="I11" s="4">
        <v>9.0500000000000007</v>
      </c>
      <c r="J11" s="4">
        <v>0</v>
      </c>
      <c r="K11" s="5">
        <f t="shared" si="0"/>
        <v>11.05</v>
      </c>
      <c r="L11" s="4">
        <v>2.9</v>
      </c>
      <c r="M11" s="4">
        <v>6.65</v>
      </c>
      <c r="N11" s="4">
        <v>0</v>
      </c>
      <c r="O11" s="5">
        <f t="shared" si="1"/>
        <v>9.5500000000000007</v>
      </c>
      <c r="P11" s="4">
        <v>3.6</v>
      </c>
      <c r="Q11" s="4">
        <v>6.9</v>
      </c>
      <c r="R11" s="4">
        <v>0</v>
      </c>
      <c r="S11" s="5">
        <f t="shared" si="2"/>
        <v>10.5</v>
      </c>
      <c r="T11" s="4">
        <v>3.1</v>
      </c>
      <c r="U11" s="4">
        <v>7.95</v>
      </c>
      <c r="V11" s="4">
        <v>0</v>
      </c>
      <c r="W11" s="5">
        <f t="shared" si="3"/>
        <v>11.05</v>
      </c>
      <c r="X11" s="5">
        <f t="shared" si="4"/>
        <v>42.150000000000006</v>
      </c>
    </row>
    <row r="12" spans="1:24" x14ac:dyDescent="0.25">
      <c r="A12" s="7" t="s">
        <v>193</v>
      </c>
      <c r="B12">
        <v>262664</v>
      </c>
      <c r="C12">
        <v>9680</v>
      </c>
      <c r="D12" t="s">
        <v>108</v>
      </c>
      <c r="E12">
        <v>2008</v>
      </c>
      <c r="F12" t="s">
        <v>109</v>
      </c>
      <c r="G12" t="s">
        <v>110</v>
      </c>
      <c r="H12" s="4">
        <v>2</v>
      </c>
      <c r="I12" s="4">
        <v>8.3000000000000007</v>
      </c>
      <c r="J12" s="4">
        <v>0</v>
      </c>
      <c r="K12" s="5">
        <f t="shared" si="0"/>
        <v>10.3</v>
      </c>
      <c r="L12" s="4">
        <v>2.1</v>
      </c>
      <c r="M12" s="4">
        <v>8.35</v>
      </c>
      <c r="N12" s="4">
        <v>0</v>
      </c>
      <c r="O12" s="5">
        <f t="shared" si="1"/>
        <v>10.45</v>
      </c>
      <c r="P12" s="4">
        <v>2.8</v>
      </c>
      <c r="Q12" s="4">
        <v>7.8</v>
      </c>
      <c r="R12" s="4">
        <v>0</v>
      </c>
      <c r="S12" s="5">
        <f t="shared" si="2"/>
        <v>10.6</v>
      </c>
      <c r="T12" s="4">
        <v>3</v>
      </c>
      <c r="U12" s="4">
        <v>7.3</v>
      </c>
      <c r="V12" s="4">
        <v>0</v>
      </c>
      <c r="W12" s="5">
        <f t="shared" si="3"/>
        <v>10.3</v>
      </c>
      <c r="X12" s="5">
        <f t="shared" si="4"/>
        <v>41.650000000000006</v>
      </c>
    </row>
    <row r="13" spans="1:24" x14ac:dyDescent="0.25">
      <c r="A13" s="7" t="s">
        <v>194</v>
      </c>
      <c r="B13">
        <v>879123</v>
      </c>
      <c r="C13">
        <v>4142</v>
      </c>
      <c r="D13" t="s">
        <v>118</v>
      </c>
      <c r="E13">
        <v>2010</v>
      </c>
      <c r="F13" t="s">
        <v>109</v>
      </c>
      <c r="G13" t="s">
        <v>113</v>
      </c>
      <c r="H13" s="4">
        <v>2</v>
      </c>
      <c r="I13" s="4">
        <v>8.4499999999999993</v>
      </c>
      <c r="J13" s="4">
        <v>0</v>
      </c>
      <c r="K13" s="5">
        <f t="shared" si="0"/>
        <v>10.45</v>
      </c>
      <c r="L13" s="4">
        <v>1.5</v>
      </c>
      <c r="M13" s="4">
        <v>8.8000000000000007</v>
      </c>
      <c r="N13" s="4">
        <v>0</v>
      </c>
      <c r="O13" s="5">
        <f t="shared" si="1"/>
        <v>10.3</v>
      </c>
      <c r="P13" s="4">
        <v>2.4</v>
      </c>
      <c r="Q13" s="4">
        <v>7.6</v>
      </c>
      <c r="R13" s="4">
        <v>0</v>
      </c>
      <c r="S13" s="5">
        <f t="shared" si="2"/>
        <v>10</v>
      </c>
      <c r="T13" s="4">
        <v>2.8</v>
      </c>
      <c r="U13" s="4">
        <v>7.6</v>
      </c>
      <c r="V13" s="4">
        <v>0</v>
      </c>
      <c r="W13" s="5">
        <f t="shared" si="3"/>
        <v>10.399999999999999</v>
      </c>
      <c r="X13" s="5">
        <f t="shared" si="4"/>
        <v>41.15</v>
      </c>
    </row>
    <row r="14" spans="1:24" x14ac:dyDescent="0.25">
      <c r="A14" s="7" t="s">
        <v>195</v>
      </c>
      <c r="B14">
        <v>798369</v>
      </c>
      <c r="C14">
        <v>4142</v>
      </c>
      <c r="D14" t="s">
        <v>125</v>
      </c>
      <c r="E14">
        <v>2011</v>
      </c>
      <c r="F14" t="s">
        <v>109</v>
      </c>
      <c r="G14" t="s">
        <v>113</v>
      </c>
      <c r="H14" s="4">
        <v>2</v>
      </c>
      <c r="I14" s="4">
        <v>8.6</v>
      </c>
      <c r="J14" s="4">
        <v>0</v>
      </c>
      <c r="K14" s="5">
        <f t="shared" si="0"/>
        <v>10.6</v>
      </c>
      <c r="L14" s="4">
        <v>1.5</v>
      </c>
      <c r="M14" s="4">
        <v>8.5500000000000007</v>
      </c>
      <c r="N14" s="4">
        <v>0</v>
      </c>
      <c r="O14" s="5">
        <f t="shared" si="1"/>
        <v>10.050000000000001</v>
      </c>
      <c r="P14" s="4">
        <v>2.5</v>
      </c>
      <c r="Q14" s="4">
        <v>8.75</v>
      </c>
      <c r="R14" s="4">
        <v>0</v>
      </c>
      <c r="S14" s="5">
        <f t="shared" si="2"/>
        <v>11.25</v>
      </c>
      <c r="T14" s="4">
        <v>2.8</v>
      </c>
      <c r="U14" s="4">
        <v>6.3</v>
      </c>
      <c r="V14" s="4">
        <v>0</v>
      </c>
      <c r="W14" s="5">
        <f t="shared" si="3"/>
        <v>9.1</v>
      </c>
      <c r="X14" s="5">
        <f t="shared" si="4"/>
        <v>41</v>
      </c>
    </row>
    <row r="15" spans="1:24" x14ac:dyDescent="0.25">
      <c r="A15" s="7" t="s">
        <v>196</v>
      </c>
      <c r="B15">
        <v>983487</v>
      </c>
      <c r="C15">
        <v>4142</v>
      </c>
      <c r="D15" t="s">
        <v>102</v>
      </c>
      <c r="E15">
        <v>2008</v>
      </c>
      <c r="F15" t="s">
        <v>27</v>
      </c>
      <c r="G15" t="s">
        <v>65</v>
      </c>
      <c r="H15" s="4">
        <v>2</v>
      </c>
      <c r="I15" s="4">
        <v>8.35</v>
      </c>
      <c r="J15" s="4">
        <v>0</v>
      </c>
      <c r="K15" s="5">
        <f t="shared" si="0"/>
        <v>10.35</v>
      </c>
      <c r="L15" s="4">
        <v>2.2000000000000002</v>
      </c>
      <c r="M15" s="4">
        <v>6.8</v>
      </c>
      <c r="N15" s="4">
        <v>0</v>
      </c>
      <c r="O15" s="5">
        <f t="shared" si="1"/>
        <v>9</v>
      </c>
      <c r="P15" s="4">
        <v>3.1</v>
      </c>
      <c r="Q15" s="4">
        <v>7</v>
      </c>
      <c r="R15" s="4">
        <v>0</v>
      </c>
      <c r="S15" s="5">
        <f t="shared" si="2"/>
        <v>10.1</v>
      </c>
      <c r="T15" s="4">
        <v>3.1</v>
      </c>
      <c r="U15" s="4">
        <v>8.4</v>
      </c>
      <c r="V15" s="4">
        <v>0</v>
      </c>
      <c r="W15" s="5">
        <f t="shared" si="3"/>
        <v>11.5</v>
      </c>
      <c r="X15" s="5">
        <f t="shared" si="4"/>
        <v>40.950000000000003</v>
      </c>
    </row>
    <row r="16" spans="1:24" x14ac:dyDescent="0.25">
      <c r="A16" s="7" t="s">
        <v>197</v>
      </c>
      <c r="B16">
        <v>865886</v>
      </c>
      <c r="C16">
        <v>4142</v>
      </c>
      <c r="D16" t="s">
        <v>120</v>
      </c>
      <c r="E16">
        <v>2010</v>
      </c>
      <c r="F16" t="s">
        <v>109</v>
      </c>
      <c r="G16" t="s">
        <v>113</v>
      </c>
      <c r="H16" s="4">
        <v>2</v>
      </c>
      <c r="I16" s="4">
        <v>8.25</v>
      </c>
      <c r="J16" s="4">
        <v>0</v>
      </c>
      <c r="K16" s="5">
        <f t="shared" si="0"/>
        <v>10.25</v>
      </c>
      <c r="L16" s="4">
        <v>1.5</v>
      </c>
      <c r="M16" s="4">
        <v>8.6999999999999993</v>
      </c>
      <c r="N16" s="4">
        <v>0</v>
      </c>
      <c r="O16" s="5">
        <f t="shared" si="1"/>
        <v>10.199999999999999</v>
      </c>
      <c r="P16" s="4">
        <v>3</v>
      </c>
      <c r="Q16" s="4">
        <v>6.55</v>
      </c>
      <c r="R16" s="4">
        <v>0</v>
      </c>
      <c r="S16" s="5">
        <f t="shared" si="2"/>
        <v>9.5500000000000007</v>
      </c>
      <c r="T16" s="4">
        <v>3</v>
      </c>
      <c r="U16" s="4">
        <v>7.9</v>
      </c>
      <c r="V16" s="4">
        <v>0</v>
      </c>
      <c r="W16" s="5">
        <f t="shared" si="3"/>
        <v>10.9</v>
      </c>
      <c r="X16" s="5">
        <f t="shared" si="4"/>
        <v>40.9</v>
      </c>
    </row>
    <row r="17" spans="1:24" x14ac:dyDescent="0.25">
      <c r="A17" s="7" t="s">
        <v>199</v>
      </c>
      <c r="B17">
        <v>901517</v>
      </c>
      <c r="C17">
        <v>4142</v>
      </c>
      <c r="D17" t="s">
        <v>106</v>
      </c>
      <c r="E17">
        <v>2007</v>
      </c>
      <c r="F17" t="s">
        <v>89</v>
      </c>
      <c r="G17" t="s">
        <v>105</v>
      </c>
      <c r="H17" s="4">
        <v>2</v>
      </c>
      <c r="I17" s="4">
        <v>8.9</v>
      </c>
      <c r="J17" s="4">
        <v>0</v>
      </c>
      <c r="K17" s="5">
        <f t="shared" si="0"/>
        <v>10.9</v>
      </c>
      <c r="L17" s="4">
        <v>2</v>
      </c>
      <c r="M17" s="4">
        <v>7.9</v>
      </c>
      <c r="N17" s="4">
        <v>0</v>
      </c>
      <c r="O17" s="5">
        <f t="shared" si="1"/>
        <v>9.9</v>
      </c>
      <c r="P17" s="4">
        <v>3.2</v>
      </c>
      <c r="Q17" s="4">
        <v>5.85</v>
      </c>
      <c r="R17" s="4">
        <v>0</v>
      </c>
      <c r="S17" s="5">
        <f t="shared" si="2"/>
        <v>9.0500000000000007</v>
      </c>
      <c r="T17" s="4">
        <v>2.9</v>
      </c>
      <c r="U17" s="4">
        <v>8</v>
      </c>
      <c r="V17" s="4">
        <v>0</v>
      </c>
      <c r="W17" s="5">
        <f t="shared" si="3"/>
        <v>10.9</v>
      </c>
      <c r="X17" s="5">
        <f t="shared" si="4"/>
        <v>40.75</v>
      </c>
    </row>
    <row r="18" spans="1:24" x14ac:dyDescent="0.25">
      <c r="A18" s="7" t="s">
        <v>198</v>
      </c>
      <c r="B18">
        <v>845655</v>
      </c>
      <c r="C18">
        <v>4142</v>
      </c>
      <c r="D18" t="s">
        <v>119</v>
      </c>
      <c r="E18">
        <v>2011</v>
      </c>
      <c r="F18" t="s">
        <v>109</v>
      </c>
      <c r="G18" t="s">
        <v>113</v>
      </c>
      <c r="H18" s="4">
        <v>2</v>
      </c>
      <c r="I18" s="4">
        <v>7.75</v>
      </c>
      <c r="J18" s="4">
        <v>0</v>
      </c>
      <c r="K18" s="5">
        <f t="shared" si="0"/>
        <v>9.75</v>
      </c>
      <c r="L18" s="4">
        <v>2.6</v>
      </c>
      <c r="M18" s="4">
        <v>7.9</v>
      </c>
      <c r="N18" s="4">
        <v>0</v>
      </c>
      <c r="O18" s="5">
        <f t="shared" si="1"/>
        <v>10.5</v>
      </c>
      <c r="P18" s="4">
        <v>2.9</v>
      </c>
      <c r="Q18" s="4">
        <v>7.4</v>
      </c>
      <c r="R18" s="4">
        <v>0</v>
      </c>
      <c r="S18" s="5">
        <f t="shared" si="2"/>
        <v>10.3</v>
      </c>
      <c r="T18" s="4">
        <v>2.8</v>
      </c>
      <c r="U18" s="4">
        <v>7.4</v>
      </c>
      <c r="V18" s="4">
        <v>0</v>
      </c>
      <c r="W18" s="5">
        <f t="shared" si="3"/>
        <v>10.199999999999999</v>
      </c>
      <c r="X18" s="5">
        <f t="shared" si="4"/>
        <v>40.75</v>
      </c>
    </row>
    <row r="19" spans="1:24" x14ac:dyDescent="0.25">
      <c r="A19" s="7" t="s">
        <v>200</v>
      </c>
      <c r="B19">
        <v>887983</v>
      </c>
      <c r="C19">
        <v>4142</v>
      </c>
      <c r="D19" t="s">
        <v>123</v>
      </c>
      <c r="E19">
        <v>2010</v>
      </c>
      <c r="F19" t="s">
        <v>109</v>
      </c>
      <c r="G19" t="s">
        <v>113</v>
      </c>
      <c r="H19" s="4">
        <v>2</v>
      </c>
      <c r="I19" s="4">
        <v>8.5</v>
      </c>
      <c r="J19" s="4">
        <v>0</v>
      </c>
      <c r="K19" s="5">
        <f t="shared" si="0"/>
        <v>10.5</v>
      </c>
      <c r="L19" s="4">
        <v>1.5</v>
      </c>
      <c r="M19" s="4">
        <v>8.0500000000000007</v>
      </c>
      <c r="N19" s="4">
        <v>0</v>
      </c>
      <c r="O19" s="5">
        <f t="shared" si="1"/>
        <v>9.5500000000000007</v>
      </c>
      <c r="P19" s="4">
        <v>2.4</v>
      </c>
      <c r="Q19" s="4">
        <v>7.75</v>
      </c>
      <c r="R19" s="4">
        <v>0</v>
      </c>
      <c r="S19" s="5">
        <f t="shared" si="2"/>
        <v>10.15</v>
      </c>
      <c r="T19" s="4">
        <v>2.8</v>
      </c>
      <c r="U19" s="4">
        <v>7.4</v>
      </c>
      <c r="V19" s="4">
        <v>0</v>
      </c>
      <c r="W19" s="5">
        <f t="shared" si="3"/>
        <v>10.199999999999999</v>
      </c>
      <c r="X19" s="5">
        <f t="shared" si="4"/>
        <v>40.400000000000006</v>
      </c>
    </row>
    <row r="20" spans="1:24" x14ac:dyDescent="0.25">
      <c r="A20" s="7" t="s">
        <v>201</v>
      </c>
      <c r="B20">
        <v>595617</v>
      </c>
      <c r="C20">
        <v>4142</v>
      </c>
      <c r="D20" t="s">
        <v>124</v>
      </c>
      <c r="E20">
        <v>2009</v>
      </c>
      <c r="F20" t="s">
        <v>109</v>
      </c>
      <c r="G20" t="s">
        <v>113</v>
      </c>
      <c r="H20" s="4">
        <v>2</v>
      </c>
      <c r="I20" s="4">
        <v>8.4</v>
      </c>
      <c r="J20" s="4">
        <v>0</v>
      </c>
      <c r="K20" s="5">
        <f t="shared" si="0"/>
        <v>10.4</v>
      </c>
      <c r="L20" s="4">
        <v>2</v>
      </c>
      <c r="M20" s="4">
        <v>8.65</v>
      </c>
      <c r="N20" s="4">
        <v>0</v>
      </c>
      <c r="O20" s="5">
        <f t="shared" si="1"/>
        <v>10.65</v>
      </c>
      <c r="P20" s="4">
        <v>2.5</v>
      </c>
      <c r="Q20" s="4">
        <v>7.45</v>
      </c>
      <c r="R20" s="4">
        <v>0</v>
      </c>
      <c r="S20" s="5">
        <f t="shared" si="2"/>
        <v>9.9499999999999993</v>
      </c>
      <c r="T20" s="4">
        <v>2.9</v>
      </c>
      <c r="U20" s="4">
        <v>6.4</v>
      </c>
      <c r="V20" s="4">
        <v>0</v>
      </c>
      <c r="W20" s="5">
        <f t="shared" si="3"/>
        <v>9.3000000000000007</v>
      </c>
      <c r="X20" s="5">
        <f t="shared" si="4"/>
        <v>40.299999999999997</v>
      </c>
    </row>
    <row r="21" spans="1:24" x14ac:dyDescent="0.25">
      <c r="A21" s="7" t="s">
        <v>202</v>
      </c>
      <c r="B21">
        <v>475516</v>
      </c>
      <c r="C21">
        <v>4142</v>
      </c>
      <c r="D21" t="s">
        <v>128</v>
      </c>
      <c r="E21">
        <v>2011</v>
      </c>
      <c r="F21" t="s">
        <v>109</v>
      </c>
      <c r="G21" t="s">
        <v>117</v>
      </c>
      <c r="H21" s="4">
        <v>2</v>
      </c>
      <c r="I21" s="4">
        <v>8.4499999999999993</v>
      </c>
      <c r="J21" s="4">
        <v>0</v>
      </c>
      <c r="K21" s="5">
        <f t="shared" si="0"/>
        <v>10.45</v>
      </c>
      <c r="L21" s="4">
        <v>2.2000000000000002</v>
      </c>
      <c r="M21" s="4">
        <v>7.7</v>
      </c>
      <c r="N21" s="4">
        <v>0</v>
      </c>
      <c r="O21" s="5">
        <f t="shared" si="1"/>
        <v>9.9</v>
      </c>
      <c r="P21" s="4">
        <v>2.4</v>
      </c>
      <c r="Q21" s="4">
        <v>7.5</v>
      </c>
      <c r="R21" s="4">
        <v>0</v>
      </c>
      <c r="S21" s="5">
        <f t="shared" si="2"/>
        <v>9.9</v>
      </c>
      <c r="T21" s="4">
        <v>2.8</v>
      </c>
      <c r="U21" s="4">
        <v>7.2</v>
      </c>
      <c r="V21" s="4">
        <v>0</v>
      </c>
      <c r="W21" s="5">
        <f t="shared" si="3"/>
        <v>10</v>
      </c>
      <c r="X21" s="5">
        <f t="shared" si="4"/>
        <v>40.25</v>
      </c>
    </row>
    <row r="22" spans="1:24" x14ac:dyDescent="0.25">
      <c r="A22" s="7" t="s">
        <v>203</v>
      </c>
      <c r="B22">
        <v>918562</v>
      </c>
      <c r="C22">
        <v>4142</v>
      </c>
      <c r="D22" t="s">
        <v>100</v>
      </c>
      <c r="E22">
        <v>2008</v>
      </c>
      <c r="F22" t="s">
        <v>27</v>
      </c>
      <c r="G22" t="s">
        <v>65</v>
      </c>
      <c r="H22" s="4">
        <v>2</v>
      </c>
      <c r="I22" s="4">
        <v>8.15</v>
      </c>
      <c r="J22" s="4">
        <v>0</v>
      </c>
      <c r="K22" s="5">
        <f t="shared" si="0"/>
        <v>10.15</v>
      </c>
      <c r="L22" s="4">
        <v>2</v>
      </c>
      <c r="M22" s="4">
        <v>8.35</v>
      </c>
      <c r="N22" s="4">
        <v>0</v>
      </c>
      <c r="O22" s="5">
        <f t="shared" si="1"/>
        <v>10.35</v>
      </c>
      <c r="P22" s="4">
        <v>3.1</v>
      </c>
      <c r="Q22" s="4">
        <v>6.25</v>
      </c>
      <c r="R22" s="4">
        <v>0</v>
      </c>
      <c r="S22" s="5">
        <f t="shared" si="2"/>
        <v>9.35</v>
      </c>
      <c r="T22" s="4">
        <v>2.5</v>
      </c>
      <c r="U22" s="4">
        <v>6.9</v>
      </c>
      <c r="V22" s="4">
        <v>0</v>
      </c>
      <c r="W22" s="5">
        <f t="shared" si="3"/>
        <v>9.4</v>
      </c>
      <c r="X22" s="5">
        <f t="shared" si="4"/>
        <v>39.25</v>
      </c>
    </row>
    <row r="23" spans="1:24" x14ac:dyDescent="0.25">
      <c r="A23" s="7" t="s">
        <v>204</v>
      </c>
      <c r="B23">
        <v>304308</v>
      </c>
      <c r="C23">
        <v>4142</v>
      </c>
      <c r="D23" t="s">
        <v>101</v>
      </c>
      <c r="E23">
        <v>2008</v>
      </c>
      <c r="F23" t="s">
        <v>27</v>
      </c>
      <c r="G23" t="s">
        <v>65</v>
      </c>
      <c r="H23" s="4">
        <v>2</v>
      </c>
      <c r="I23" s="4">
        <v>8.3000000000000007</v>
      </c>
      <c r="J23" s="4">
        <v>0</v>
      </c>
      <c r="K23" s="5">
        <f t="shared" si="0"/>
        <v>10.3</v>
      </c>
      <c r="L23" s="4">
        <v>2</v>
      </c>
      <c r="M23" s="4">
        <v>8.1</v>
      </c>
      <c r="N23" s="4">
        <v>0</v>
      </c>
      <c r="O23" s="5">
        <f t="shared" si="1"/>
        <v>10.1</v>
      </c>
      <c r="P23" s="4">
        <v>2.4</v>
      </c>
      <c r="Q23" s="4">
        <v>5.15</v>
      </c>
      <c r="R23" s="4">
        <v>0</v>
      </c>
      <c r="S23" s="5">
        <f t="shared" si="2"/>
        <v>7.5500000000000007</v>
      </c>
      <c r="T23" s="4">
        <v>3</v>
      </c>
      <c r="U23" s="4">
        <v>7.7</v>
      </c>
      <c r="V23" s="4">
        <v>0</v>
      </c>
      <c r="W23" s="5">
        <f t="shared" si="3"/>
        <v>10.7</v>
      </c>
      <c r="X23" s="5">
        <f t="shared" si="4"/>
        <v>38.65</v>
      </c>
    </row>
    <row r="24" spans="1:24" x14ac:dyDescent="0.25">
      <c r="A24" s="7" t="s">
        <v>205</v>
      </c>
      <c r="B24">
        <v>884249</v>
      </c>
      <c r="C24">
        <v>4142</v>
      </c>
      <c r="D24" t="s">
        <v>127</v>
      </c>
      <c r="E24">
        <v>2009</v>
      </c>
      <c r="F24" t="s">
        <v>109</v>
      </c>
      <c r="G24" t="s">
        <v>113</v>
      </c>
      <c r="H24" s="4">
        <v>2</v>
      </c>
      <c r="I24" s="4">
        <v>8.5</v>
      </c>
      <c r="J24" s="4">
        <v>0</v>
      </c>
      <c r="K24" s="5">
        <f t="shared" si="0"/>
        <v>10.5</v>
      </c>
      <c r="L24" s="4">
        <v>1.5</v>
      </c>
      <c r="M24" s="4">
        <v>7.15</v>
      </c>
      <c r="N24" s="4">
        <v>0</v>
      </c>
      <c r="O24" s="5">
        <f t="shared" si="1"/>
        <v>8.65</v>
      </c>
      <c r="P24" s="4">
        <v>1.8</v>
      </c>
      <c r="Q24" s="4">
        <v>7.45</v>
      </c>
      <c r="R24" s="4">
        <v>0</v>
      </c>
      <c r="S24" s="5">
        <f t="shared" si="2"/>
        <v>9.25</v>
      </c>
      <c r="T24" s="4">
        <v>2.8</v>
      </c>
      <c r="U24" s="4">
        <v>6.6</v>
      </c>
      <c r="V24" s="4">
        <v>0</v>
      </c>
      <c r="W24" s="5">
        <f t="shared" si="3"/>
        <v>9.3999999999999986</v>
      </c>
      <c r="X24" s="5">
        <f t="shared" si="4"/>
        <v>37.799999999999997</v>
      </c>
    </row>
    <row r="25" spans="1:24" x14ac:dyDescent="0.25">
      <c r="A25" s="7" t="s">
        <v>206</v>
      </c>
      <c r="B25">
        <v>644366</v>
      </c>
      <c r="C25">
        <v>4142</v>
      </c>
      <c r="D25" t="s">
        <v>122</v>
      </c>
      <c r="E25">
        <v>2011</v>
      </c>
      <c r="F25" t="s">
        <v>109</v>
      </c>
      <c r="G25" t="s">
        <v>113</v>
      </c>
      <c r="H25" s="4">
        <v>2</v>
      </c>
      <c r="I25" s="4">
        <v>8.1999999999999993</v>
      </c>
      <c r="J25" s="4">
        <v>0</v>
      </c>
      <c r="K25" s="5">
        <f t="shared" si="0"/>
        <v>10.199999999999999</v>
      </c>
      <c r="L25" s="4">
        <v>2</v>
      </c>
      <c r="M25" s="4">
        <v>8.35</v>
      </c>
      <c r="N25" s="4">
        <v>0</v>
      </c>
      <c r="O25" s="5">
        <f t="shared" si="1"/>
        <v>10.35</v>
      </c>
      <c r="P25" s="4">
        <v>2.4</v>
      </c>
      <c r="Q25" s="4">
        <v>4.95</v>
      </c>
      <c r="R25" s="4">
        <v>0</v>
      </c>
      <c r="S25" s="5">
        <f t="shared" si="2"/>
        <v>7.35</v>
      </c>
      <c r="T25" s="4">
        <v>2.8</v>
      </c>
      <c r="U25" s="4">
        <v>7.05</v>
      </c>
      <c r="V25" s="4">
        <v>0</v>
      </c>
      <c r="W25" s="5">
        <f t="shared" si="3"/>
        <v>9.85</v>
      </c>
      <c r="X25" s="5">
        <f t="shared" si="4"/>
        <v>37.75</v>
      </c>
    </row>
    <row r="26" spans="1:24" x14ac:dyDescent="0.25">
      <c r="A26" s="7" t="s">
        <v>207</v>
      </c>
      <c r="B26">
        <v>381245</v>
      </c>
      <c r="C26">
        <v>4142</v>
      </c>
      <c r="D26" t="s">
        <v>104</v>
      </c>
      <c r="E26">
        <v>2009</v>
      </c>
      <c r="F26" t="s">
        <v>89</v>
      </c>
      <c r="G26" t="s">
        <v>105</v>
      </c>
      <c r="H26" s="4">
        <v>2</v>
      </c>
      <c r="I26" s="4">
        <v>8.65</v>
      </c>
      <c r="J26" s="4">
        <v>0</v>
      </c>
      <c r="K26" s="5">
        <f t="shared" si="0"/>
        <v>10.65</v>
      </c>
      <c r="L26" s="4">
        <v>0.8</v>
      </c>
      <c r="M26" s="4">
        <v>9</v>
      </c>
      <c r="N26" s="4">
        <v>4</v>
      </c>
      <c r="O26" s="5">
        <f t="shared" si="1"/>
        <v>5.8000000000000007</v>
      </c>
      <c r="P26" s="4">
        <v>1.9</v>
      </c>
      <c r="Q26" s="4">
        <v>7.4</v>
      </c>
      <c r="R26" s="4">
        <v>0</v>
      </c>
      <c r="S26" s="5">
        <f t="shared" si="2"/>
        <v>9.3000000000000007</v>
      </c>
      <c r="T26" s="4">
        <v>2.9</v>
      </c>
      <c r="U26" s="4">
        <v>7.3</v>
      </c>
      <c r="V26" s="4">
        <v>0</v>
      </c>
      <c r="W26" s="5">
        <f t="shared" si="3"/>
        <v>10.199999999999999</v>
      </c>
      <c r="X26" s="5">
        <f t="shared" si="4"/>
        <v>35.950000000000003</v>
      </c>
    </row>
    <row r="27" spans="1:24" x14ac:dyDescent="0.25">
      <c r="A27" s="7" t="s">
        <v>208</v>
      </c>
      <c r="B27">
        <v>850138</v>
      </c>
      <c r="C27">
        <v>4142</v>
      </c>
      <c r="D27" t="s">
        <v>129</v>
      </c>
      <c r="E27">
        <v>2008</v>
      </c>
      <c r="F27" t="s">
        <v>109</v>
      </c>
      <c r="G27" t="s">
        <v>117</v>
      </c>
      <c r="H27" s="4">
        <v>0</v>
      </c>
      <c r="I27" s="4">
        <v>0</v>
      </c>
      <c r="J27" s="4">
        <v>0</v>
      </c>
      <c r="K27" s="5">
        <f t="shared" si="0"/>
        <v>0</v>
      </c>
      <c r="L27" s="4">
        <v>0.8</v>
      </c>
      <c r="M27" s="4">
        <v>8.3000000000000007</v>
      </c>
      <c r="N27" s="4">
        <v>4</v>
      </c>
      <c r="O27" s="5">
        <f t="shared" si="1"/>
        <v>5.1000000000000014</v>
      </c>
      <c r="P27" s="4">
        <v>2.5</v>
      </c>
      <c r="Q27" s="4">
        <v>6.75</v>
      </c>
      <c r="R27" s="4">
        <v>0</v>
      </c>
      <c r="S27" s="5">
        <f t="shared" si="2"/>
        <v>9.25</v>
      </c>
      <c r="T27" s="4">
        <v>2.8</v>
      </c>
      <c r="U27" s="4">
        <v>7.5</v>
      </c>
      <c r="V27" s="4">
        <v>0</v>
      </c>
      <c r="W27" s="5">
        <f t="shared" si="3"/>
        <v>10.3</v>
      </c>
      <c r="X27" s="5">
        <f t="shared" si="4"/>
        <v>24.650000000000002</v>
      </c>
    </row>
  </sheetData>
  <sortState ref="D7:X27">
    <sortCondition descending="1" ref="X7"/>
  </sortState>
  <pageMargins left="0.31496062992125984" right="0.31496062992125984" top="0.39370078740157483" bottom="0.39370078740157483" header="0" footer="0"/>
  <pageSetup paperSize="9" scale="7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C1" workbookViewId="0">
      <selection activeCell="T15" sqref="T15"/>
    </sheetView>
  </sheetViews>
  <sheetFormatPr defaultRowHeight="15" x14ac:dyDescent="0.25"/>
  <cols>
    <col min="1" max="2" width="30" customWidth="1"/>
  </cols>
  <sheetData>
    <row r="1" spans="1:2" ht="18.75" x14ac:dyDescent="0.3">
      <c r="A1" s="1" t="s">
        <v>0</v>
      </c>
    </row>
    <row r="2" spans="1:2" ht="18.75" x14ac:dyDescent="0.3">
      <c r="A2" s="1" t="s">
        <v>1</v>
      </c>
    </row>
    <row r="3" spans="1:2" ht="18.75" x14ac:dyDescent="0.3">
      <c r="A3" s="1"/>
    </row>
    <row r="6" spans="1:2" x14ac:dyDescent="0.25">
      <c r="A6" s="2" t="s">
        <v>153</v>
      </c>
      <c r="B6" s="2" t="s">
        <v>152</v>
      </c>
    </row>
    <row r="7" spans="1:2" x14ac:dyDescent="0.25">
      <c r="A7" t="s">
        <v>27</v>
      </c>
      <c r="B7" t="s">
        <v>161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view="pageLayout" zoomScale="70" zoomScaleNormal="100" zoomScalePageLayoutView="70" workbookViewId="0">
      <selection activeCell="A39" sqref="A39:A44"/>
    </sheetView>
  </sheetViews>
  <sheetFormatPr defaultRowHeight="15" x14ac:dyDescent="0.25"/>
  <cols>
    <col min="1" max="1" width="6.7109375" bestFit="1" customWidth="1"/>
    <col min="2" max="2" width="8.140625" hidden="1" customWidth="1"/>
    <col min="3" max="3" width="8.5703125" hidden="1" customWidth="1"/>
    <col min="4" max="4" width="20" customWidth="1"/>
    <col min="5" max="5" width="8" customWidth="1"/>
    <col min="6" max="6" width="22.85546875" bestFit="1" customWidth="1"/>
    <col min="7" max="7" width="24.5703125" bestFit="1" customWidth="1"/>
    <col min="8" max="10" width="7" customWidth="1"/>
    <col min="11" max="11" width="8" customWidth="1"/>
    <col min="12" max="14" width="7" customWidth="1"/>
    <col min="15" max="15" width="8" customWidth="1"/>
    <col min="16" max="18" width="7" customWidth="1"/>
    <col min="19" max="19" width="8" customWidth="1"/>
    <col min="20" max="22" width="7" customWidth="1"/>
    <col min="23" max="24" width="8" customWidth="1"/>
  </cols>
  <sheetData>
    <row r="1" spans="1:24" ht="18.75" x14ac:dyDescent="0.3">
      <c r="D1" s="1" t="s">
        <v>162</v>
      </c>
    </row>
    <row r="2" spans="1:24" ht="18.75" x14ac:dyDescent="0.3">
      <c r="D2" s="1" t="s">
        <v>1</v>
      </c>
    </row>
    <row r="3" spans="1:24" ht="18.75" x14ac:dyDescent="0.3">
      <c r="D3" s="1" t="s">
        <v>51</v>
      </c>
    </row>
    <row r="6" spans="1:24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10</v>
      </c>
      <c r="M6" s="2" t="s">
        <v>11</v>
      </c>
      <c r="N6" s="2" t="s">
        <v>12</v>
      </c>
      <c r="O6" s="2" t="s">
        <v>14</v>
      </c>
      <c r="P6" s="2" t="s">
        <v>10</v>
      </c>
      <c r="Q6" s="2" t="s">
        <v>11</v>
      </c>
      <c r="R6" s="2" t="s">
        <v>12</v>
      </c>
      <c r="S6" s="2" t="s">
        <v>15</v>
      </c>
      <c r="T6" s="2" t="s">
        <v>10</v>
      </c>
      <c r="U6" s="2" t="s">
        <v>11</v>
      </c>
      <c r="V6" s="2" t="s">
        <v>12</v>
      </c>
      <c r="W6" s="2" t="s">
        <v>16</v>
      </c>
      <c r="X6" s="2" t="s">
        <v>17</v>
      </c>
    </row>
    <row r="7" spans="1:24" x14ac:dyDescent="0.25">
      <c r="A7" s="7" t="s">
        <v>188</v>
      </c>
      <c r="B7">
        <v>514305</v>
      </c>
      <c r="C7">
        <v>7791</v>
      </c>
      <c r="D7" t="s">
        <v>58</v>
      </c>
      <c r="E7">
        <v>2010</v>
      </c>
      <c r="F7" t="s">
        <v>27</v>
      </c>
      <c r="G7" t="s">
        <v>29</v>
      </c>
      <c r="H7" s="4">
        <v>2</v>
      </c>
      <c r="I7" s="4">
        <v>9.25</v>
      </c>
      <c r="J7" s="4">
        <v>0</v>
      </c>
      <c r="K7" s="5">
        <f t="shared" ref="K7" si="0">H7+I7-J7</f>
        <v>11.25</v>
      </c>
      <c r="L7" s="4">
        <v>0</v>
      </c>
      <c r="M7" s="4">
        <v>0</v>
      </c>
      <c r="N7" s="4">
        <v>0</v>
      </c>
      <c r="O7" s="5">
        <f t="shared" ref="O7" si="1">L7+M7-N7</f>
        <v>0</v>
      </c>
      <c r="P7" s="4">
        <v>1.5</v>
      </c>
      <c r="Q7" s="4">
        <v>9.4</v>
      </c>
      <c r="R7" s="4">
        <v>0</v>
      </c>
      <c r="S7" s="5">
        <f t="shared" ref="S7" si="2">P7+Q7-R7</f>
        <v>10.9</v>
      </c>
      <c r="T7" s="4">
        <v>2.1</v>
      </c>
      <c r="U7" s="4">
        <v>9.3000000000000007</v>
      </c>
      <c r="V7" s="4">
        <v>0</v>
      </c>
      <c r="W7" s="5">
        <f t="shared" ref="W7" si="3">T7+U7-V7</f>
        <v>11.4</v>
      </c>
      <c r="X7" s="5">
        <f t="shared" ref="X7" si="4">K7+O7+S7+W7</f>
        <v>33.549999999999997</v>
      </c>
    </row>
    <row r="8" spans="1:24" x14ac:dyDescent="0.25">
      <c r="A8" s="7" t="s">
        <v>189</v>
      </c>
      <c r="B8">
        <v>893456</v>
      </c>
      <c r="C8">
        <v>7791</v>
      </c>
      <c r="D8" s="6" t="s">
        <v>180</v>
      </c>
      <c r="E8">
        <v>2007</v>
      </c>
      <c r="F8" t="s">
        <v>170</v>
      </c>
      <c r="H8" s="4">
        <v>2</v>
      </c>
      <c r="I8" s="4">
        <v>9.3000000000000007</v>
      </c>
      <c r="J8" s="4">
        <v>0</v>
      </c>
      <c r="K8" s="5">
        <f t="shared" ref="K8:K38" si="5">H8+I8-J8</f>
        <v>11.3</v>
      </c>
      <c r="L8" s="4">
        <v>0</v>
      </c>
      <c r="M8" s="4">
        <v>0</v>
      </c>
      <c r="N8" s="4">
        <v>0</v>
      </c>
      <c r="O8" s="5">
        <f t="shared" ref="O8:O38" si="6">L8+M8-N8</f>
        <v>0</v>
      </c>
      <c r="P8" s="4">
        <v>1.6</v>
      </c>
      <c r="Q8" s="4">
        <v>9.4499999999999993</v>
      </c>
      <c r="R8" s="4">
        <v>0</v>
      </c>
      <c r="S8" s="5">
        <f t="shared" ref="S8:S38" si="7">P8+Q8-R8</f>
        <v>11.049999999999999</v>
      </c>
      <c r="T8" s="4">
        <v>2.2000000000000002</v>
      </c>
      <c r="U8" s="4">
        <v>8.8000000000000007</v>
      </c>
      <c r="V8" s="4">
        <v>0</v>
      </c>
      <c r="W8" s="5">
        <f t="shared" ref="W8:W38" si="8">T8+U8-V8</f>
        <v>11</v>
      </c>
      <c r="X8" s="5">
        <f t="shared" ref="X8:X38" si="9">K8+O8+S8+W8</f>
        <v>33.35</v>
      </c>
    </row>
    <row r="9" spans="1:24" x14ac:dyDescent="0.25">
      <c r="A9" s="7" t="s">
        <v>190</v>
      </c>
      <c r="B9">
        <v>643880</v>
      </c>
      <c r="C9">
        <v>7791</v>
      </c>
      <c r="D9" t="s">
        <v>59</v>
      </c>
      <c r="E9">
        <v>2011</v>
      </c>
      <c r="F9" t="s">
        <v>27</v>
      </c>
      <c r="G9" t="s">
        <v>31</v>
      </c>
      <c r="H9" s="4">
        <v>2</v>
      </c>
      <c r="I9" s="4">
        <v>9.3000000000000007</v>
      </c>
      <c r="J9" s="4">
        <v>0</v>
      </c>
      <c r="K9" s="5">
        <f t="shared" si="5"/>
        <v>11.3</v>
      </c>
      <c r="L9" s="4">
        <v>0</v>
      </c>
      <c r="M9" s="4">
        <v>0</v>
      </c>
      <c r="N9" s="4">
        <v>0</v>
      </c>
      <c r="O9" s="5">
        <f t="shared" si="6"/>
        <v>0</v>
      </c>
      <c r="P9" s="4">
        <v>1.4</v>
      </c>
      <c r="Q9" s="4">
        <v>9.25</v>
      </c>
      <c r="R9" s="4">
        <v>0</v>
      </c>
      <c r="S9" s="5">
        <f t="shared" si="7"/>
        <v>10.65</v>
      </c>
      <c r="T9" s="4">
        <v>2</v>
      </c>
      <c r="U9" s="4">
        <v>9.35</v>
      </c>
      <c r="V9" s="4">
        <v>0</v>
      </c>
      <c r="W9" s="5">
        <f t="shared" si="8"/>
        <v>11.35</v>
      </c>
      <c r="X9" s="5">
        <f t="shared" si="9"/>
        <v>33.300000000000004</v>
      </c>
    </row>
    <row r="10" spans="1:24" x14ac:dyDescent="0.25">
      <c r="A10" s="7" t="s">
        <v>191</v>
      </c>
      <c r="B10">
        <v>855108</v>
      </c>
      <c r="C10">
        <v>7791</v>
      </c>
      <c r="D10" t="s">
        <v>61</v>
      </c>
      <c r="E10">
        <v>2010</v>
      </c>
      <c r="F10" t="s">
        <v>27</v>
      </c>
      <c r="G10" t="s">
        <v>29</v>
      </c>
      <c r="H10" s="4">
        <v>2</v>
      </c>
      <c r="I10" s="4">
        <v>9.25</v>
      </c>
      <c r="J10" s="4">
        <v>0</v>
      </c>
      <c r="K10" s="5">
        <f t="shared" si="5"/>
        <v>11.25</v>
      </c>
      <c r="L10" s="4">
        <v>0</v>
      </c>
      <c r="M10" s="4">
        <v>0</v>
      </c>
      <c r="N10" s="4">
        <v>0</v>
      </c>
      <c r="O10" s="5">
        <f t="shared" si="6"/>
        <v>0</v>
      </c>
      <c r="P10" s="4">
        <v>1.4</v>
      </c>
      <c r="Q10" s="4">
        <v>9.25</v>
      </c>
      <c r="R10" s="4">
        <v>0</v>
      </c>
      <c r="S10" s="5">
        <f t="shared" si="7"/>
        <v>10.65</v>
      </c>
      <c r="T10" s="4">
        <v>2.1</v>
      </c>
      <c r="U10" s="4">
        <v>9.3000000000000007</v>
      </c>
      <c r="V10" s="4">
        <v>0</v>
      </c>
      <c r="W10" s="5">
        <f t="shared" si="8"/>
        <v>11.4</v>
      </c>
      <c r="X10" s="5">
        <f t="shared" si="9"/>
        <v>33.299999999999997</v>
      </c>
    </row>
    <row r="11" spans="1:24" x14ac:dyDescent="0.25">
      <c r="A11" s="7" t="s">
        <v>192</v>
      </c>
      <c r="B11">
        <v>653503</v>
      </c>
      <c r="C11">
        <v>7791</v>
      </c>
      <c r="D11" t="s">
        <v>52</v>
      </c>
      <c r="E11">
        <v>2010</v>
      </c>
      <c r="F11" t="s">
        <v>27</v>
      </c>
      <c r="G11" t="s">
        <v>53</v>
      </c>
      <c r="H11" s="4">
        <v>2</v>
      </c>
      <c r="I11" s="4">
        <v>9.0500000000000007</v>
      </c>
      <c r="J11" s="4">
        <v>0</v>
      </c>
      <c r="K11" s="5">
        <f t="shared" si="5"/>
        <v>11.05</v>
      </c>
      <c r="L11" s="4">
        <v>0</v>
      </c>
      <c r="M11" s="4">
        <v>0</v>
      </c>
      <c r="N11" s="4">
        <v>0</v>
      </c>
      <c r="O11" s="5">
        <f t="shared" si="6"/>
        <v>0</v>
      </c>
      <c r="P11" s="4">
        <v>1.6</v>
      </c>
      <c r="Q11" s="4">
        <v>8.9</v>
      </c>
      <c r="R11" s="4">
        <v>0</v>
      </c>
      <c r="S11" s="5">
        <f t="shared" si="7"/>
        <v>10.5</v>
      </c>
      <c r="T11" s="4">
        <v>2.1</v>
      </c>
      <c r="U11" s="4">
        <v>8.8000000000000007</v>
      </c>
      <c r="V11" s="4">
        <v>0</v>
      </c>
      <c r="W11" s="5">
        <f t="shared" si="8"/>
        <v>10.9</v>
      </c>
      <c r="X11" s="5">
        <f t="shared" si="9"/>
        <v>32.450000000000003</v>
      </c>
    </row>
    <row r="12" spans="1:24" x14ac:dyDescent="0.25">
      <c r="A12" s="7" t="s">
        <v>193</v>
      </c>
      <c r="B12">
        <v>151116</v>
      </c>
      <c r="C12">
        <v>7791</v>
      </c>
      <c r="D12" s="6" t="s">
        <v>179</v>
      </c>
      <c r="E12">
        <v>2008</v>
      </c>
      <c r="F12" t="s">
        <v>170</v>
      </c>
      <c r="H12" s="4">
        <v>2</v>
      </c>
      <c r="I12" s="4">
        <v>8.85</v>
      </c>
      <c r="J12" s="4">
        <v>0</v>
      </c>
      <c r="K12" s="5">
        <f t="shared" si="5"/>
        <v>10.85</v>
      </c>
      <c r="L12" s="4">
        <v>0</v>
      </c>
      <c r="M12" s="4">
        <v>0</v>
      </c>
      <c r="N12" s="4">
        <v>0</v>
      </c>
      <c r="O12" s="5">
        <f t="shared" si="6"/>
        <v>0</v>
      </c>
      <c r="P12" s="4">
        <v>1.4</v>
      </c>
      <c r="Q12" s="4">
        <v>9.1</v>
      </c>
      <c r="R12" s="4">
        <v>0</v>
      </c>
      <c r="S12" s="5">
        <f t="shared" si="7"/>
        <v>10.5</v>
      </c>
      <c r="T12" s="4">
        <v>2.2999999999999998</v>
      </c>
      <c r="U12" s="4">
        <v>8.6999999999999993</v>
      </c>
      <c r="V12" s="4">
        <v>0</v>
      </c>
      <c r="W12" s="5">
        <f t="shared" si="8"/>
        <v>11</v>
      </c>
      <c r="X12" s="5">
        <f t="shared" si="9"/>
        <v>32.35</v>
      </c>
    </row>
    <row r="13" spans="1:24" x14ac:dyDescent="0.25">
      <c r="A13" s="7" t="s">
        <v>194</v>
      </c>
      <c r="B13">
        <v>303069</v>
      </c>
      <c r="C13">
        <v>7791</v>
      </c>
      <c r="D13" t="s">
        <v>60</v>
      </c>
      <c r="E13">
        <v>2011</v>
      </c>
      <c r="F13" t="s">
        <v>27</v>
      </c>
      <c r="G13" t="s">
        <v>29</v>
      </c>
      <c r="H13" s="4">
        <v>2</v>
      </c>
      <c r="I13" s="4">
        <v>8.9499999999999993</v>
      </c>
      <c r="J13" s="4">
        <v>0</v>
      </c>
      <c r="K13" s="5">
        <f t="shared" si="5"/>
        <v>10.95</v>
      </c>
      <c r="L13" s="4">
        <v>0</v>
      </c>
      <c r="M13" s="4">
        <v>0</v>
      </c>
      <c r="N13" s="4">
        <v>0</v>
      </c>
      <c r="O13" s="5">
        <f t="shared" si="6"/>
        <v>0</v>
      </c>
      <c r="P13" s="4">
        <v>1.4</v>
      </c>
      <c r="Q13" s="4">
        <v>8.8000000000000007</v>
      </c>
      <c r="R13" s="4">
        <v>0</v>
      </c>
      <c r="S13" s="5">
        <f t="shared" si="7"/>
        <v>10.200000000000001</v>
      </c>
      <c r="T13" s="4">
        <v>2.1</v>
      </c>
      <c r="U13" s="4">
        <v>9.1</v>
      </c>
      <c r="V13" s="4">
        <v>0</v>
      </c>
      <c r="W13" s="5">
        <f t="shared" si="8"/>
        <v>11.2</v>
      </c>
      <c r="X13" s="5">
        <f t="shared" si="9"/>
        <v>32.349999999999994</v>
      </c>
    </row>
    <row r="14" spans="1:24" x14ac:dyDescent="0.25">
      <c r="A14" s="7" t="s">
        <v>195</v>
      </c>
      <c r="B14">
        <v>330953</v>
      </c>
      <c r="C14">
        <v>7791</v>
      </c>
      <c r="D14" s="6" t="s">
        <v>173</v>
      </c>
      <c r="E14">
        <v>2010</v>
      </c>
      <c r="F14" t="s">
        <v>170</v>
      </c>
      <c r="H14" s="4">
        <v>2</v>
      </c>
      <c r="I14" s="4">
        <v>8.85</v>
      </c>
      <c r="J14" s="4">
        <v>0</v>
      </c>
      <c r="K14" s="5">
        <f t="shared" si="5"/>
        <v>10.85</v>
      </c>
      <c r="L14" s="4">
        <v>0</v>
      </c>
      <c r="M14" s="4">
        <v>0</v>
      </c>
      <c r="N14" s="4">
        <v>0</v>
      </c>
      <c r="O14" s="5">
        <f t="shared" si="6"/>
        <v>0</v>
      </c>
      <c r="P14" s="4">
        <v>1.5</v>
      </c>
      <c r="Q14" s="4">
        <v>9</v>
      </c>
      <c r="R14" s="4">
        <v>0</v>
      </c>
      <c r="S14" s="5">
        <f t="shared" si="7"/>
        <v>10.5</v>
      </c>
      <c r="T14" s="4">
        <v>2.2000000000000002</v>
      </c>
      <c r="U14" s="4">
        <v>8.75</v>
      </c>
      <c r="V14" s="4">
        <v>0</v>
      </c>
      <c r="W14" s="5">
        <f t="shared" si="8"/>
        <v>10.95</v>
      </c>
      <c r="X14" s="5">
        <f t="shared" si="9"/>
        <v>32.299999999999997</v>
      </c>
    </row>
    <row r="15" spans="1:24" x14ac:dyDescent="0.25">
      <c r="A15" s="7" t="s">
        <v>197</v>
      </c>
      <c r="B15">
        <v>950181</v>
      </c>
      <c r="C15">
        <v>7791</v>
      </c>
      <c r="D15" s="6" t="s">
        <v>175</v>
      </c>
      <c r="E15">
        <v>2009</v>
      </c>
      <c r="F15" t="s">
        <v>170</v>
      </c>
      <c r="H15" s="4">
        <v>2</v>
      </c>
      <c r="I15" s="4">
        <v>9.0500000000000007</v>
      </c>
      <c r="J15" s="4">
        <v>0</v>
      </c>
      <c r="K15" s="5">
        <f t="shared" si="5"/>
        <v>11.05</v>
      </c>
      <c r="L15" s="4">
        <v>0</v>
      </c>
      <c r="M15" s="4">
        <v>0</v>
      </c>
      <c r="N15" s="4">
        <v>0</v>
      </c>
      <c r="O15" s="5">
        <f t="shared" si="6"/>
        <v>0</v>
      </c>
      <c r="P15" s="4">
        <v>1.4</v>
      </c>
      <c r="Q15" s="4">
        <v>8.75</v>
      </c>
      <c r="R15" s="4">
        <v>0</v>
      </c>
      <c r="S15" s="5">
        <f t="shared" si="7"/>
        <v>10.15</v>
      </c>
      <c r="T15" s="4">
        <v>2.2999999999999998</v>
      </c>
      <c r="U15" s="4">
        <v>8.6</v>
      </c>
      <c r="V15" s="4">
        <v>0</v>
      </c>
      <c r="W15" s="5">
        <f t="shared" si="8"/>
        <v>10.899999999999999</v>
      </c>
      <c r="X15" s="5">
        <f t="shared" si="9"/>
        <v>32.1</v>
      </c>
    </row>
    <row r="16" spans="1:24" x14ac:dyDescent="0.25">
      <c r="A16" s="7" t="s">
        <v>196</v>
      </c>
      <c r="B16">
        <v>298874</v>
      </c>
      <c r="C16">
        <v>7791</v>
      </c>
      <c r="D16" s="6" t="s">
        <v>174</v>
      </c>
      <c r="E16">
        <v>210</v>
      </c>
      <c r="F16" t="s">
        <v>170</v>
      </c>
      <c r="H16" s="4">
        <v>2</v>
      </c>
      <c r="I16" s="4">
        <v>9</v>
      </c>
      <c r="J16" s="4">
        <v>0</v>
      </c>
      <c r="K16" s="5">
        <f t="shared" si="5"/>
        <v>11</v>
      </c>
      <c r="L16" s="4">
        <v>0</v>
      </c>
      <c r="M16" s="4">
        <v>0</v>
      </c>
      <c r="N16" s="4">
        <v>0</v>
      </c>
      <c r="O16" s="5">
        <f t="shared" si="6"/>
        <v>0</v>
      </c>
      <c r="P16" s="4">
        <v>1.5</v>
      </c>
      <c r="Q16" s="4">
        <v>8.6999999999999993</v>
      </c>
      <c r="R16" s="4">
        <v>0</v>
      </c>
      <c r="S16" s="5">
        <f t="shared" si="7"/>
        <v>10.199999999999999</v>
      </c>
      <c r="T16" s="4">
        <v>2.2000000000000002</v>
      </c>
      <c r="U16" s="4">
        <v>8.6999999999999993</v>
      </c>
      <c r="V16" s="4">
        <v>0</v>
      </c>
      <c r="W16" s="5">
        <f t="shared" si="8"/>
        <v>10.899999999999999</v>
      </c>
      <c r="X16" s="5">
        <f t="shared" si="9"/>
        <v>32.099999999999994</v>
      </c>
    </row>
    <row r="17" spans="1:24" x14ac:dyDescent="0.25">
      <c r="A17" s="7" t="s">
        <v>198</v>
      </c>
      <c r="B17">
        <v>311015</v>
      </c>
      <c r="C17">
        <v>7791</v>
      </c>
      <c r="D17" s="6" t="s">
        <v>176</v>
      </c>
      <c r="E17">
        <v>2009</v>
      </c>
      <c r="F17" t="s">
        <v>170</v>
      </c>
      <c r="H17" s="4">
        <v>2</v>
      </c>
      <c r="I17" s="4">
        <v>9.35</v>
      </c>
      <c r="J17" s="4">
        <v>0</v>
      </c>
      <c r="K17" s="5">
        <f t="shared" si="5"/>
        <v>11.35</v>
      </c>
      <c r="L17" s="4">
        <v>0</v>
      </c>
      <c r="M17" s="4">
        <v>0</v>
      </c>
      <c r="N17" s="4">
        <v>0</v>
      </c>
      <c r="O17" s="5">
        <f t="shared" si="6"/>
        <v>0</v>
      </c>
      <c r="P17" s="4">
        <v>1.5</v>
      </c>
      <c r="Q17" s="4">
        <v>8.5500000000000007</v>
      </c>
      <c r="R17" s="4">
        <v>0</v>
      </c>
      <c r="S17" s="5">
        <f t="shared" si="7"/>
        <v>10.050000000000001</v>
      </c>
      <c r="T17" s="4">
        <v>2.2999999999999998</v>
      </c>
      <c r="U17" s="4">
        <v>8.3000000000000007</v>
      </c>
      <c r="V17" s="4">
        <v>0</v>
      </c>
      <c r="W17" s="5">
        <f t="shared" si="8"/>
        <v>10.600000000000001</v>
      </c>
      <c r="X17" s="5">
        <f t="shared" si="9"/>
        <v>32</v>
      </c>
    </row>
    <row r="18" spans="1:24" x14ac:dyDescent="0.25">
      <c r="A18" s="7" t="s">
        <v>199</v>
      </c>
      <c r="D18" s="6" t="s">
        <v>172</v>
      </c>
      <c r="E18">
        <v>2010</v>
      </c>
      <c r="F18" t="s">
        <v>170</v>
      </c>
      <c r="H18" s="4">
        <v>2</v>
      </c>
      <c r="I18" s="4">
        <v>9</v>
      </c>
      <c r="J18" s="4">
        <v>0</v>
      </c>
      <c r="K18" s="5">
        <f t="shared" si="5"/>
        <v>11</v>
      </c>
      <c r="L18" s="4">
        <v>0</v>
      </c>
      <c r="M18" s="4">
        <v>0</v>
      </c>
      <c r="N18" s="4">
        <v>0</v>
      </c>
      <c r="O18" s="5">
        <f t="shared" si="6"/>
        <v>0</v>
      </c>
      <c r="P18" s="4">
        <v>1.5</v>
      </c>
      <c r="Q18" s="4">
        <v>8.35</v>
      </c>
      <c r="R18" s="4">
        <v>0</v>
      </c>
      <c r="S18" s="5">
        <f t="shared" si="7"/>
        <v>9.85</v>
      </c>
      <c r="T18" s="4">
        <v>2.2000000000000002</v>
      </c>
      <c r="U18" s="4">
        <v>8.65</v>
      </c>
      <c r="V18" s="4">
        <v>0</v>
      </c>
      <c r="W18" s="5">
        <f t="shared" si="8"/>
        <v>10.850000000000001</v>
      </c>
      <c r="X18" s="5">
        <f t="shared" si="9"/>
        <v>31.700000000000003</v>
      </c>
    </row>
    <row r="19" spans="1:24" x14ac:dyDescent="0.25">
      <c r="A19" s="7" t="s">
        <v>200</v>
      </c>
      <c r="D19" t="s">
        <v>57</v>
      </c>
      <c r="E19">
        <v>2011</v>
      </c>
      <c r="F19" t="s">
        <v>27</v>
      </c>
      <c r="G19" t="s">
        <v>53</v>
      </c>
      <c r="H19" s="4">
        <v>2</v>
      </c>
      <c r="I19" s="4">
        <v>9.15</v>
      </c>
      <c r="J19" s="4">
        <v>0</v>
      </c>
      <c r="K19" s="5">
        <f t="shared" si="5"/>
        <v>11.15</v>
      </c>
      <c r="L19" s="4">
        <v>0</v>
      </c>
      <c r="M19" s="4">
        <v>0</v>
      </c>
      <c r="N19" s="4">
        <v>0</v>
      </c>
      <c r="O19" s="5">
        <f t="shared" si="6"/>
        <v>0</v>
      </c>
      <c r="P19" s="4">
        <v>1.6</v>
      </c>
      <c r="Q19" s="4">
        <v>8</v>
      </c>
      <c r="R19" s="4">
        <v>0</v>
      </c>
      <c r="S19" s="5">
        <f t="shared" si="7"/>
        <v>9.6</v>
      </c>
      <c r="T19" s="4">
        <v>2.1</v>
      </c>
      <c r="U19" s="4">
        <v>8.6999999999999993</v>
      </c>
      <c r="V19" s="4">
        <v>0</v>
      </c>
      <c r="W19" s="5">
        <f t="shared" si="8"/>
        <v>10.799999999999999</v>
      </c>
      <c r="X19" s="5">
        <f t="shared" si="9"/>
        <v>31.549999999999997</v>
      </c>
    </row>
    <row r="20" spans="1:24" x14ac:dyDescent="0.25">
      <c r="A20" s="7" t="s">
        <v>201</v>
      </c>
      <c r="D20" s="6" t="s">
        <v>177</v>
      </c>
      <c r="E20">
        <v>2008</v>
      </c>
      <c r="F20" t="s">
        <v>170</v>
      </c>
      <c r="H20" s="4">
        <v>2</v>
      </c>
      <c r="I20" s="4">
        <v>8.9499999999999993</v>
      </c>
      <c r="J20" s="4">
        <v>0</v>
      </c>
      <c r="K20" s="5">
        <f t="shared" si="5"/>
        <v>10.95</v>
      </c>
      <c r="L20" s="4">
        <v>0</v>
      </c>
      <c r="M20" s="4">
        <v>0</v>
      </c>
      <c r="N20" s="4">
        <v>0</v>
      </c>
      <c r="O20" s="5">
        <f t="shared" si="6"/>
        <v>0</v>
      </c>
      <c r="P20" s="4">
        <v>1.5</v>
      </c>
      <c r="Q20" s="4">
        <v>8.65</v>
      </c>
      <c r="R20" s="4">
        <v>0</v>
      </c>
      <c r="S20" s="5">
        <f t="shared" si="7"/>
        <v>10.15</v>
      </c>
      <c r="T20" s="4">
        <v>1.6</v>
      </c>
      <c r="U20" s="4">
        <v>8.6</v>
      </c>
      <c r="V20" s="4">
        <v>0</v>
      </c>
      <c r="W20" s="5">
        <f t="shared" si="8"/>
        <v>10.199999999999999</v>
      </c>
      <c r="X20" s="5">
        <f t="shared" si="9"/>
        <v>31.3</v>
      </c>
    </row>
    <row r="21" spans="1:24" x14ac:dyDescent="0.25">
      <c r="A21" s="7" t="s">
        <v>202</v>
      </c>
      <c r="D21" s="6" t="s">
        <v>178</v>
      </c>
      <c r="E21">
        <v>2008</v>
      </c>
      <c r="F21" t="s">
        <v>170</v>
      </c>
      <c r="H21" s="4">
        <v>2</v>
      </c>
      <c r="I21" s="4">
        <v>8.65</v>
      </c>
      <c r="J21" s="4">
        <v>0</v>
      </c>
      <c r="K21" s="5">
        <f t="shared" si="5"/>
        <v>10.65</v>
      </c>
      <c r="L21" s="4">
        <v>0</v>
      </c>
      <c r="M21" s="4">
        <v>0</v>
      </c>
      <c r="N21" s="4">
        <v>0</v>
      </c>
      <c r="O21" s="5">
        <f t="shared" si="6"/>
        <v>0</v>
      </c>
      <c r="P21" s="4">
        <v>1.4</v>
      </c>
      <c r="Q21" s="4">
        <v>8.5</v>
      </c>
      <c r="R21" s="4">
        <v>0</v>
      </c>
      <c r="S21" s="5">
        <f t="shared" si="7"/>
        <v>9.9</v>
      </c>
      <c r="T21" s="4">
        <v>2.2000000000000002</v>
      </c>
      <c r="U21" s="4">
        <v>8.5</v>
      </c>
      <c r="V21" s="4">
        <v>0</v>
      </c>
      <c r="W21" s="5">
        <f t="shared" si="8"/>
        <v>10.7</v>
      </c>
      <c r="X21" s="5">
        <f t="shared" si="9"/>
        <v>31.25</v>
      </c>
    </row>
    <row r="22" spans="1:24" x14ac:dyDescent="0.25">
      <c r="A22" s="7" t="s">
        <v>203</v>
      </c>
      <c r="D22" t="s">
        <v>63</v>
      </c>
      <c r="E22">
        <v>2011</v>
      </c>
      <c r="F22" t="s">
        <v>27</v>
      </c>
      <c r="G22" t="s">
        <v>53</v>
      </c>
      <c r="H22" s="4">
        <v>2</v>
      </c>
      <c r="I22" s="4">
        <v>8.85</v>
      </c>
      <c r="J22" s="4">
        <v>0</v>
      </c>
      <c r="K22" s="5">
        <f t="shared" si="5"/>
        <v>10.85</v>
      </c>
      <c r="L22" s="4">
        <v>0</v>
      </c>
      <c r="M22" s="4">
        <v>0</v>
      </c>
      <c r="N22" s="4">
        <v>0</v>
      </c>
      <c r="O22" s="5">
        <f t="shared" si="6"/>
        <v>0</v>
      </c>
      <c r="P22" s="4">
        <v>1.6</v>
      </c>
      <c r="Q22" s="4">
        <v>7.5</v>
      </c>
      <c r="R22" s="4">
        <v>0</v>
      </c>
      <c r="S22" s="5">
        <f t="shared" si="7"/>
        <v>9.1</v>
      </c>
      <c r="T22" s="4">
        <v>2.1</v>
      </c>
      <c r="U22" s="4">
        <v>8.6999999999999993</v>
      </c>
      <c r="V22" s="4">
        <v>0</v>
      </c>
      <c r="W22" s="5">
        <f t="shared" si="8"/>
        <v>10.799999999999999</v>
      </c>
      <c r="X22" s="5">
        <f t="shared" si="9"/>
        <v>30.75</v>
      </c>
    </row>
    <row r="23" spans="1:24" x14ac:dyDescent="0.25">
      <c r="A23" s="7" t="s">
        <v>204</v>
      </c>
      <c r="B23">
        <v>594056</v>
      </c>
      <c r="C23">
        <v>9381</v>
      </c>
      <c r="D23" t="s">
        <v>64</v>
      </c>
      <c r="E23">
        <v>2011</v>
      </c>
      <c r="F23" t="s">
        <v>27</v>
      </c>
      <c r="G23" t="s">
        <v>55</v>
      </c>
      <c r="H23" s="4">
        <v>2</v>
      </c>
      <c r="I23" s="4">
        <v>8.65</v>
      </c>
      <c r="J23" s="4">
        <v>0</v>
      </c>
      <c r="K23" s="5">
        <f t="shared" si="5"/>
        <v>10.65</v>
      </c>
      <c r="L23" s="4">
        <v>0</v>
      </c>
      <c r="M23" s="4">
        <v>0</v>
      </c>
      <c r="N23" s="4">
        <v>0</v>
      </c>
      <c r="O23" s="5">
        <f t="shared" si="6"/>
        <v>0</v>
      </c>
      <c r="P23" s="4">
        <v>1.6</v>
      </c>
      <c r="Q23" s="4">
        <v>7.6</v>
      </c>
      <c r="R23" s="4">
        <v>0</v>
      </c>
      <c r="S23" s="5">
        <f t="shared" si="7"/>
        <v>9.1999999999999993</v>
      </c>
      <c r="T23" s="4">
        <v>2.1</v>
      </c>
      <c r="U23" s="4">
        <v>8.65</v>
      </c>
      <c r="V23" s="4">
        <v>0</v>
      </c>
      <c r="W23" s="5">
        <f t="shared" si="8"/>
        <v>10.75</v>
      </c>
      <c r="X23" s="5">
        <f t="shared" si="9"/>
        <v>30.6</v>
      </c>
    </row>
    <row r="24" spans="1:24" x14ac:dyDescent="0.25">
      <c r="A24" s="7" t="s">
        <v>205</v>
      </c>
      <c r="B24">
        <v>857693</v>
      </c>
      <c r="C24">
        <v>9381</v>
      </c>
      <c r="D24" t="s">
        <v>56</v>
      </c>
      <c r="E24">
        <v>2010</v>
      </c>
      <c r="F24" t="s">
        <v>27</v>
      </c>
      <c r="G24" t="s">
        <v>55</v>
      </c>
      <c r="H24" s="4">
        <v>2</v>
      </c>
      <c r="I24" s="4">
        <v>8.8000000000000007</v>
      </c>
      <c r="J24" s="4">
        <v>0</v>
      </c>
      <c r="K24" s="5">
        <f t="shared" si="5"/>
        <v>10.8</v>
      </c>
      <c r="L24" s="4">
        <v>0</v>
      </c>
      <c r="M24" s="4">
        <v>0</v>
      </c>
      <c r="N24" s="4">
        <v>0</v>
      </c>
      <c r="O24" s="5">
        <f t="shared" si="6"/>
        <v>0</v>
      </c>
      <c r="P24" s="4">
        <v>1.5</v>
      </c>
      <c r="Q24" s="4">
        <v>7.6</v>
      </c>
      <c r="R24" s="4">
        <v>0</v>
      </c>
      <c r="S24" s="5">
        <f t="shared" si="7"/>
        <v>9.1</v>
      </c>
      <c r="T24" s="4">
        <v>2.1</v>
      </c>
      <c r="U24" s="4">
        <v>8.6</v>
      </c>
      <c r="V24" s="4">
        <v>0</v>
      </c>
      <c r="W24" s="5">
        <f t="shared" si="8"/>
        <v>10.7</v>
      </c>
      <c r="X24" s="5">
        <f t="shared" si="9"/>
        <v>30.599999999999998</v>
      </c>
    </row>
    <row r="25" spans="1:24" x14ac:dyDescent="0.25">
      <c r="A25" s="7" t="s">
        <v>206</v>
      </c>
      <c r="B25">
        <v>442567</v>
      </c>
      <c r="C25">
        <v>9381</v>
      </c>
      <c r="D25" t="s">
        <v>54</v>
      </c>
      <c r="E25">
        <v>2009</v>
      </c>
      <c r="F25" t="s">
        <v>27</v>
      </c>
      <c r="G25" t="s">
        <v>55</v>
      </c>
      <c r="H25" s="4">
        <v>2</v>
      </c>
      <c r="I25" s="4">
        <v>9</v>
      </c>
      <c r="J25" s="4">
        <v>0</v>
      </c>
      <c r="K25" s="5">
        <f t="shared" si="5"/>
        <v>11</v>
      </c>
      <c r="L25" s="4">
        <v>0</v>
      </c>
      <c r="M25" s="4">
        <v>0</v>
      </c>
      <c r="N25" s="4">
        <v>0</v>
      </c>
      <c r="O25" s="5">
        <f t="shared" si="6"/>
        <v>0</v>
      </c>
      <c r="P25" s="4">
        <v>1.5</v>
      </c>
      <c r="Q25" s="4">
        <v>7.1</v>
      </c>
      <c r="R25" s="4">
        <v>0</v>
      </c>
      <c r="S25" s="5">
        <f t="shared" si="7"/>
        <v>8.6</v>
      </c>
      <c r="T25" s="4">
        <v>2.1</v>
      </c>
      <c r="U25" s="4">
        <v>8.8000000000000007</v>
      </c>
      <c r="V25" s="4">
        <v>0</v>
      </c>
      <c r="W25" s="5">
        <f t="shared" si="8"/>
        <v>10.9</v>
      </c>
      <c r="X25" s="5">
        <f t="shared" si="9"/>
        <v>30.5</v>
      </c>
    </row>
    <row r="26" spans="1:24" x14ac:dyDescent="0.25">
      <c r="A26" s="7" t="s">
        <v>207</v>
      </c>
      <c r="B26">
        <v>726596</v>
      </c>
      <c r="C26">
        <v>9381</v>
      </c>
      <c r="D26" t="s">
        <v>68</v>
      </c>
      <c r="E26">
        <v>2006</v>
      </c>
      <c r="F26" t="s">
        <v>44</v>
      </c>
      <c r="G26" t="s">
        <v>46</v>
      </c>
      <c r="H26" s="4">
        <v>2</v>
      </c>
      <c r="I26" s="4">
        <v>9.15</v>
      </c>
      <c r="J26" s="4">
        <v>0</v>
      </c>
      <c r="K26" s="5">
        <f t="shared" si="5"/>
        <v>11.15</v>
      </c>
      <c r="L26" s="4">
        <v>0</v>
      </c>
      <c r="M26" s="4">
        <v>0</v>
      </c>
      <c r="N26" s="4">
        <v>0</v>
      </c>
      <c r="O26" s="5">
        <f t="shared" si="6"/>
        <v>0</v>
      </c>
      <c r="P26" s="4">
        <v>1.7</v>
      </c>
      <c r="Q26" s="4">
        <v>7.3</v>
      </c>
      <c r="R26" s="4">
        <v>0</v>
      </c>
      <c r="S26" s="5">
        <f t="shared" si="7"/>
        <v>9</v>
      </c>
      <c r="T26" s="4">
        <v>2.2999999999999998</v>
      </c>
      <c r="U26" s="4">
        <v>7.8</v>
      </c>
      <c r="V26" s="4">
        <v>0</v>
      </c>
      <c r="W26" s="5">
        <f t="shared" si="8"/>
        <v>10.1</v>
      </c>
      <c r="X26" s="5">
        <f t="shared" si="9"/>
        <v>30.25</v>
      </c>
    </row>
    <row r="27" spans="1:24" x14ac:dyDescent="0.25">
      <c r="A27" s="7" t="s">
        <v>208</v>
      </c>
      <c r="B27">
        <v>559037</v>
      </c>
      <c r="C27">
        <v>9381</v>
      </c>
      <c r="D27" t="s">
        <v>62</v>
      </c>
      <c r="E27">
        <v>2011</v>
      </c>
      <c r="F27" t="s">
        <v>27</v>
      </c>
      <c r="G27" t="s">
        <v>53</v>
      </c>
      <c r="H27" s="4">
        <v>2</v>
      </c>
      <c r="I27" s="4">
        <v>8.8000000000000007</v>
      </c>
      <c r="J27" s="4">
        <v>0</v>
      </c>
      <c r="K27" s="5">
        <f t="shared" si="5"/>
        <v>10.8</v>
      </c>
      <c r="L27" s="4">
        <v>0</v>
      </c>
      <c r="M27" s="4">
        <v>0</v>
      </c>
      <c r="N27" s="4">
        <v>0</v>
      </c>
      <c r="O27" s="5">
        <f t="shared" si="6"/>
        <v>0</v>
      </c>
      <c r="P27" s="4">
        <v>1.5</v>
      </c>
      <c r="Q27" s="4">
        <v>7.45</v>
      </c>
      <c r="R27" s="4">
        <v>0</v>
      </c>
      <c r="S27" s="5">
        <f t="shared" si="7"/>
        <v>8.9499999999999993</v>
      </c>
      <c r="T27" s="4">
        <v>2.1</v>
      </c>
      <c r="U27" s="4">
        <v>8.35</v>
      </c>
      <c r="V27" s="4">
        <v>0</v>
      </c>
      <c r="W27" s="5">
        <f t="shared" si="8"/>
        <v>10.45</v>
      </c>
      <c r="X27" s="5">
        <f t="shared" si="9"/>
        <v>30.2</v>
      </c>
    </row>
    <row r="28" spans="1:24" x14ac:dyDescent="0.25">
      <c r="A28" s="7" t="s">
        <v>209</v>
      </c>
      <c r="B28">
        <v>0</v>
      </c>
      <c r="C28">
        <v>9381</v>
      </c>
      <c r="D28" t="s">
        <v>76</v>
      </c>
      <c r="E28">
        <v>2011</v>
      </c>
      <c r="F28" t="s">
        <v>44</v>
      </c>
      <c r="G28" t="s">
        <v>46</v>
      </c>
      <c r="H28" s="4">
        <v>2</v>
      </c>
      <c r="I28" s="4">
        <v>8.5</v>
      </c>
      <c r="J28" s="4">
        <v>0</v>
      </c>
      <c r="K28" s="5">
        <f t="shared" si="5"/>
        <v>10.5</v>
      </c>
      <c r="L28" s="4">
        <v>0</v>
      </c>
      <c r="M28" s="4">
        <v>0</v>
      </c>
      <c r="N28" s="4">
        <v>0</v>
      </c>
      <c r="O28" s="5">
        <f t="shared" si="6"/>
        <v>0</v>
      </c>
      <c r="P28" s="4">
        <v>1.4</v>
      </c>
      <c r="Q28" s="4">
        <v>7.2</v>
      </c>
      <c r="R28" s="4">
        <v>0</v>
      </c>
      <c r="S28" s="5">
        <f t="shared" si="7"/>
        <v>8.6</v>
      </c>
      <c r="T28" s="4">
        <v>2</v>
      </c>
      <c r="U28" s="4">
        <v>9</v>
      </c>
      <c r="V28" s="4">
        <v>0</v>
      </c>
      <c r="W28" s="5">
        <f t="shared" si="8"/>
        <v>11</v>
      </c>
      <c r="X28" s="5">
        <f t="shared" si="9"/>
        <v>30.1</v>
      </c>
    </row>
    <row r="29" spans="1:24" x14ac:dyDescent="0.25">
      <c r="A29" s="7" t="s">
        <v>210</v>
      </c>
      <c r="B29">
        <v>933839</v>
      </c>
      <c r="C29">
        <v>9381</v>
      </c>
      <c r="D29" t="s">
        <v>74</v>
      </c>
      <c r="E29">
        <v>2009</v>
      </c>
      <c r="F29" t="s">
        <v>44</v>
      </c>
      <c r="G29" t="s">
        <v>46</v>
      </c>
      <c r="H29" s="4">
        <v>2</v>
      </c>
      <c r="I29" s="4">
        <v>9.1</v>
      </c>
      <c r="J29" s="4">
        <v>0</v>
      </c>
      <c r="K29" s="5">
        <f t="shared" si="5"/>
        <v>11.1</v>
      </c>
      <c r="L29" s="4">
        <v>0</v>
      </c>
      <c r="M29" s="4">
        <v>0</v>
      </c>
      <c r="N29" s="4">
        <v>0</v>
      </c>
      <c r="O29" s="5">
        <f t="shared" si="6"/>
        <v>0</v>
      </c>
      <c r="P29" s="4">
        <v>1.9</v>
      </c>
      <c r="Q29" s="4">
        <v>7.2</v>
      </c>
      <c r="R29" s="4">
        <v>0</v>
      </c>
      <c r="S29" s="5">
        <f t="shared" si="7"/>
        <v>9.1</v>
      </c>
      <c r="T29" s="4">
        <v>2.2999999999999998</v>
      </c>
      <c r="U29" s="4">
        <v>7.4</v>
      </c>
      <c r="V29" s="4">
        <v>0</v>
      </c>
      <c r="W29" s="5">
        <f t="shared" si="8"/>
        <v>9.6999999999999993</v>
      </c>
      <c r="X29" s="5">
        <f t="shared" si="9"/>
        <v>29.9</v>
      </c>
    </row>
    <row r="30" spans="1:24" x14ac:dyDescent="0.25">
      <c r="A30" s="7" t="s">
        <v>211</v>
      </c>
      <c r="B30">
        <v>0</v>
      </c>
      <c r="C30">
        <v>9381</v>
      </c>
      <c r="D30" t="s">
        <v>77</v>
      </c>
      <c r="E30">
        <v>2011</v>
      </c>
      <c r="F30" t="s">
        <v>44</v>
      </c>
      <c r="G30" t="s">
        <v>46</v>
      </c>
      <c r="H30" s="4">
        <v>2</v>
      </c>
      <c r="I30" s="4">
        <v>8.15</v>
      </c>
      <c r="J30" s="4">
        <v>0</v>
      </c>
      <c r="K30" s="5">
        <f t="shared" si="5"/>
        <v>10.15</v>
      </c>
      <c r="L30" s="4">
        <v>0</v>
      </c>
      <c r="M30" s="4">
        <v>0</v>
      </c>
      <c r="N30" s="4">
        <v>0</v>
      </c>
      <c r="O30" s="5">
        <f t="shared" si="6"/>
        <v>0</v>
      </c>
      <c r="P30" s="4">
        <v>1.4</v>
      </c>
      <c r="Q30" s="4">
        <v>7.15</v>
      </c>
      <c r="R30" s="4">
        <v>0</v>
      </c>
      <c r="S30" s="5">
        <f t="shared" si="7"/>
        <v>8.5500000000000007</v>
      </c>
      <c r="T30" s="4">
        <v>2</v>
      </c>
      <c r="U30" s="4">
        <v>8.9499999999999993</v>
      </c>
      <c r="V30" s="4">
        <v>0</v>
      </c>
      <c r="W30" s="5">
        <f t="shared" si="8"/>
        <v>10.95</v>
      </c>
      <c r="X30" s="5">
        <f t="shared" si="9"/>
        <v>29.650000000000002</v>
      </c>
    </row>
    <row r="31" spans="1:24" x14ac:dyDescent="0.25">
      <c r="A31" s="7" t="s">
        <v>212</v>
      </c>
      <c r="B31">
        <v>0</v>
      </c>
      <c r="C31">
        <v>9381</v>
      </c>
      <c r="D31" t="s">
        <v>72</v>
      </c>
      <c r="E31">
        <v>2010</v>
      </c>
      <c r="F31" t="s">
        <v>44</v>
      </c>
      <c r="G31" t="s">
        <v>46</v>
      </c>
      <c r="H31" s="4">
        <v>2</v>
      </c>
      <c r="I31" s="4">
        <v>9.1999999999999993</v>
      </c>
      <c r="J31" s="4">
        <v>0</v>
      </c>
      <c r="K31" s="5">
        <f t="shared" si="5"/>
        <v>11.2</v>
      </c>
      <c r="L31" s="4">
        <v>0</v>
      </c>
      <c r="M31" s="4">
        <v>0</v>
      </c>
      <c r="N31" s="4">
        <v>0</v>
      </c>
      <c r="O31" s="5">
        <f t="shared" si="6"/>
        <v>0</v>
      </c>
      <c r="P31" s="4">
        <v>1.5</v>
      </c>
      <c r="Q31" s="4">
        <v>7.55</v>
      </c>
      <c r="R31" s="4">
        <v>0</v>
      </c>
      <c r="S31" s="5">
        <f t="shared" si="7"/>
        <v>9.0500000000000007</v>
      </c>
      <c r="T31" s="4">
        <v>1.4</v>
      </c>
      <c r="U31" s="4">
        <v>7.95</v>
      </c>
      <c r="V31" s="4">
        <v>0</v>
      </c>
      <c r="W31" s="5">
        <f t="shared" si="8"/>
        <v>9.35</v>
      </c>
      <c r="X31" s="5">
        <f t="shared" si="9"/>
        <v>29.6</v>
      </c>
    </row>
    <row r="32" spans="1:24" x14ac:dyDescent="0.25">
      <c r="A32" s="7" t="s">
        <v>213</v>
      </c>
      <c r="B32">
        <v>0</v>
      </c>
      <c r="C32">
        <v>9381</v>
      </c>
      <c r="D32" t="s">
        <v>70</v>
      </c>
      <c r="E32">
        <v>2006</v>
      </c>
      <c r="F32" t="s">
        <v>44</v>
      </c>
      <c r="G32" t="s">
        <v>46</v>
      </c>
      <c r="H32" s="4">
        <v>2</v>
      </c>
      <c r="I32" s="4">
        <v>8.75</v>
      </c>
      <c r="J32" s="4">
        <v>0</v>
      </c>
      <c r="K32" s="5">
        <f t="shared" si="5"/>
        <v>10.75</v>
      </c>
      <c r="L32" s="4">
        <v>0</v>
      </c>
      <c r="M32" s="4">
        <v>0</v>
      </c>
      <c r="N32" s="4">
        <v>0</v>
      </c>
      <c r="O32" s="5">
        <f t="shared" si="6"/>
        <v>0</v>
      </c>
      <c r="P32" s="4">
        <v>1.7</v>
      </c>
      <c r="Q32" s="4">
        <v>7.35</v>
      </c>
      <c r="R32" s="4">
        <v>0</v>
      </c>
      <c r="S32" s="5">
        <f t="shared" si="7"/>
        <v>9.0499999999999989</v>
      </c>
      <c r="T32" s="4">
        <v>2.2999999999999998</v>
      </c>
      <c r="U32" s="4">
        <v>7.5</v>
      </c>
      <c r="V32" s="4">
        <v>0</v>
      </c>
      <c r="W32" s="5">
        <f t="shared" si="8"/>
        <v>9.8000000000000007</v>
      </c>
      <c r="X32" s="5">
        <f t="shared" si="9"/>
        <v>29.599999999999998</v>
      </c>
    </row>
    <row r="33" spans="1:24" x14ac:dyDescent="0.25">
      <c r="A33" s="7" t="s">
        <v>214</v>
      </c>
      <c r="B33">
        <v>0</v>
      </c>
      <c r="C33">
        <v>9381</v>
      </c>
      <c r="D33" t="s">
        <v>71</v>
      </c>
      <c r="E33">
        <v>2008</v>
      </c>
      <c r="F33" t="s">
        <v>44</v>
      </c>
      <c r="G33" t="s">
        <v>46</v>
      </c>
      <c r="H33" s="4">
        <v>2</v>
      </c>
      <c r="I33" s="4">
        <v>8.8000000000000007</v>
      </c>
      <c r="J33" s="4">
        <v>0</v>
      </c>
      <c r="K33" s="5">
        <f t="shared" si="5"/>
        <v>10.8</v>
      </c>
      <c r="L33" s="4">
        <v>0</v>
      </c>
      <c r="M33" s="4">
        <v>0</v>
      </c>
      <c r="N33" s="4">
        <v>0</v>
      </c>
      <c r="O33" s="5">
        <f t="shared" si="6"/>
        <v>0</v>
      </c>
      <c r="P33" s="4">
        <v>1.7</v>
      </c>
      <c r="Q33" s="4">
        <v>6.35</v>
      </c>
      <c r="R33" s="4">
        <v>0</v>
      </c>
      <c r="S33" s="5">
        <f t="shared" si="7"/>
        <v>8.0499999999999989</v>
      </c>
      <c r="T33" s="4">
        <v>2.2000000000000002</v>
      </c>
      <c r="U33" s="4">
        <v>8.25</v>
      </c>
      <c r="V33" s="4">
        <v>0</v>
      </c>
      <c r="W33" s="5">
        <f t="shared" si="8"/>
        <v>10.45</v>
      </c>
      <c r="X33" s="5">
        <f t="shared" si="9"/>
        <v>29.3</v>
      </c>
    </row>
    <row r="34" spans="1:24" x14ac:dyDescent="0.25">
      <c r="A34" s="7" t="s">
        <v>215</v>
      </c>
      <c r="D34" t="s">
        <v>73</v>
      </c>
      <c r="E34">
        <v>2007</v>
      </c>
      <c r="F34" t="s">
        <v>44</v>
      </c>
      <c r="G34" t="s">
        <v>46</v>
      </c>
      <c r="H34" s="4">
        <v>2</v>
      </c>
      <c r="I34" s="4">
        <v>9.1999999999999993</v>
      </c>
      <c r="J34" s="4">
        <v>0</v>
      </c>
      <c r="K34" s="5">
        <f t="shared" si="5"/>
        <v>11.2</v>
      </c>
      <c r="L34" s="4">
        <v>0</v>
      </c>
      <c r="M34" s="4">
        <v>0</v>
      </c>
      <c r="N34" s="4">
        <v>0</v>
      </c>
      <c r="O34" s="5">
        <f t="shared" si="6"/>
        <v>0</v>
      </c>
      <c r="P34" s="4">
        <v>1.6</v>
      </c>
      <c r="Q34" s="4">
        <v>6.2</v>
      </c>
      <c r="R34" s="4">
        <v>0</v>
      </c>
      <c r="S34" s="5">
        <f t="shared" si="7"/>
        <v>7.8000000000000007</v>
      </c>
      <c r="T34" s="4">
        <v>2.2000000000000002</v>
      </c>
      <c r="U34" s="4">
        <v>8</v>
      </c>
      <c r="V34" s="4">
        <v>0</v>
      </c>
      <c r="W34" s="5">
        <f t="shared" si="8"/>
        <v>10.199999999999999</v>
      </c>
      <c r="X34" s="5">
        <f t="shared" si="9"/>
        <v>29.2</v>
      </c>
    </row>
    <row r="35" spans="1:24" x14ac:dyDescent="0.25">
      <c r="A35" s="7" t="s">
        <v>216</v>
      </c>
      <c r="D35" t="s">
        <v>78</v>
      </c>
      <c r="E35">
        <v>2011</v>
      </c>
      <c r="F35" t="s">
        <v>44</v>
      </c>
      <c r="G35" t="s">
        <v>46</v>
      </c>
      <c r="H35" s="4">
        <v>2</v>
      </c>
      <c r="I35" s="4">
        <v>8.1</v>
      </c>
      <c r="J35" s="4">
        <v>0</v>
      </c>
      <c r="K35" s="5">
        <f t="shared" si="5"/>
        <v>10.1</v>
      </c>
      <c r="L35" s="4">
        <v>0</v>
      </c>
      <c r="M35" s="4">
        <v>0</v>
      </c>
      <c r="N35" s="4">
        <v>0</v>
      </c>
      <c r="O35" s="5">
        <f t="shared" si="6"/>
        <v>0</v>
      </c>
      <c r="P35" s="4">
        <v>1.4</v>
      </c>
      <c r="Q35" s="4">
        <v>6.9</v>
      </c>
      <c r="R35" s="4">
        <v>0</v>
      </c>
      <c r="S35" s="5">
        <f t="shared" si="7"/>
        <v>8.3000000000000007</v>
      </c>
      <c r="T35" s="4">
        <v>2</v>
      </c>
      <c r="U35" s="4">
        <v>8.65</v>
      </c>
      <c r="V35" s="4">
        <v>0</v>
      </c>
      <c r="W35" s="5">
        <f t="shared" si="8"/>
        <v>10.65</v>
      </c>
      <c r="X35" s="5">
        <f t="shared" si="9"/>
        <v>29.049999999999997</v>
      </c>
    </row>
    <row r="36" spans="1:24" x14ac:dyDescent="0.25">
      <c r="A36" s="7" t="s">
        <v>217</v>
      </c>
      <c r="D36" t="s">
        <v>79</v>
      </c>
      <c r="E36">
        <v>2011</v>
      </c>
      <c r="F36" t="s">
        <v>44</v>
      </c>
      <c r="G36" t="s">
        <v>46</v>
      </c>
      <c r="H36" s="4">
        <v>2</v>
      </c>
      <c r="I36" s="4">
        <v>8.4499999999999993</v>
      </c>
      <c r="J36" s="4">
        <v>0</v>
      </c>
      <c r="K36" s="5">
        <f t="shared" si="5"/>
        <v>10.45</v>
      </c>
      <c r="L36" s="4">
        <v>0</v>
      </c>
      <c r="M36" s="4">
        <v>0</v>
      </c>
      <c r="N36" s="4">
        <v>0</v>
      </c>
      <c r="O36" s="5">
        <f t="shared" si="6"/>
        <v>0</v>
      </c>
      <c r="P36" s="4">
        <v>1.4</v>
      </c>
      <c r="Q36" s="4">
        <v>6.15</v>
      </c>
      <c r="R36" s="4">
        <v>0</v>
      </c>
      <c r="S36" s="5">
        <f t="shared" si="7"/>
        <v>7.5500000000000007</v>
      </c>
      <c r="T36" s="4">
        <v>2</v>
      </c>
      <c r="U36" s="4">
        <v>9</v>
      </c>
      <c r="V36" s="4">
        <v>0</v>
      </c>
      <c r="W36" s="5">
        <f t="shared" si="8"/>
        <v>11</v>
      </c>
      <c r="X36" s="5">
        <f t="shared" si="9"/>
        <v>29</v>
      </c>
    </row>
    <row r="37" spans="1:24" x14ac:dyDescent="0.25">
      <c r="A37" s="7" t="s">
        <v>218</v>
      </c>
      <c r="D37" s="6" t="s">
        <v>171</v>
      </c>
      <c r="E37">
        <v>2011</v>
      </c>
      <c r="F37" t="s">
        <v>170</v>
      </c>
      <c r="H37" s="4">
        <v>2</v>
      </c>
      <c r="I37" s="4">
        <v>8.5500000000000007</v>
      </c>
      <c r="J37" s="4">
        <v>0</v>
      </c>
      <c r="K37" s="5">
        <f t="shared" si="5"/>
        <v>10.55</v>
      </c>
      <c r="L37" s="4">
        <v>0</v>
      </c>
      <c r="M37" s="4">
        <v>0</v>
      </c>
      <c r="N37" s="4">
        <v>0</v>
      </c>
      <c r="O37" s="5">
        <f t="shared" si="6"/>
        <v>0</v>
      </c>
      <c r="P37" s="4">
        <v>0.9</v>
      </c>
      <c r="Q37" s="4">
        <v>6.95</v>
      </c>
      <c r="R37" s="4">
        <v>0</v>
      </c>
      <c r="S37" s="5">
        <f t="shared" si="7"/>
        <v>7.8500000000000005</v>
      </c>
      <c r="T37" s="4">
        <v>2.2000000000000002</v>
      </c>
      <c r="U37" s="4">
        <v>8.25</v>
      </c>
      <c r="V37" s="4">
        <v>0</v>
      </c>
      <c r="W37" s="5">
        <f t="shared" si="8"/>
        <v>10.45</v>
      </c>
      <c r="X37" s="5">
        <f t="shared" si="9"/>
        <v>28.85</v>
      </c>
    </row>
    <row r="38" spans="1:24" x14ac:dyDescent="0.25">
      <c r="A38" s="7" t="s">
        <v>219</v>
      </c>
      <c r="D38" t="s">
        <v>69</v>
      </c>
      <c r="E38">
        <v>2008</v>
      </c>
      <c r="F38" t="s">
        <v>44</v>
      </c>
      <c r="G38" t="s">
        <v>46</v>
      </c>
      <c r="H38" s="4">
        <v>2</v>
      </c>
      <c r="I38" s="4">
        <v>8.65</v>
      </c>
      <c r="J38" s="4">
        <v>0</v>
      </c>
      <c r="K38" s="5">
        <f t="shared" si="5"/>
        <v>10.65</v>
      </c>
      <c r="L38" s="4">
        <v>0</v>
      </c>
      <c r="M38" s="4">
        <v>0</v>
      </c>
      <c r="N38" s="4">
        <v>0</v>
      </c>
      <c r="O38" s="5">
        <f t="shared" si="6"/>
        <v>0</v>
      </c>
      <c r="P38" s="4">
        <v>1.8</v>
      </c>
      <c r="Q38" s="4">
        <v>6.1</v>
      </c>
      <c r="R38" s="4">
        <v>0</v>
      </c>
      <c r="S38" s="5">
        <f t="shared" si="7"/>
        <v>7.8999999999999995</v>
      </c>
      <c r="T38" s="4">
        <v>2.2999999999999998</v>
      </c>
      <c r="U38" s="4">
        <v>7.45</v>
      </c>
      <c r="V38" s="4">
        <v>0</v>
      </c>
      <c r="W38" s="5">
        <f t="shared" si="8"/>
        <v>9.75</v>
      </c>
      <c r="X38" s="5">
        <f t="shared" si="9"/>
        <v>28.3</v>
      </c>
    </row>
    <row r="39" spans="1:24" x14ac:dyDescent="0.25">
      <c r="A39" s="7"/>
      <c r="H39" s="4"/>
      <c r="I39" s="4"/>
      <c r="J39" s="4"/>
      <c r="K39" s="5"/>
      <c r="L39" s="4"/>
      <c r="M39" s="4"/>
      <c r="N39" s="4"/>
      <c r="O39" s="5"/>
      <c r="P39" s="4"/>
      <c r="Q39" s="4"/>
      <c r="R39" s="4"/>
      <c r="S39" s="5"/>
      <c r="T39" s="4"/>
      <c r="U39" s="4"/>
      <c r="V39" s="4"/>
      <c r="W39" s="5"/>
      <c r="X39" s="5"/>
    </row>
    <row r="40" spans="1:24" x14ac:dyDescent="0.25">
      <c r="A40" s="7"/>
      <c r="H40" s="4"/>
      <c r="I40" s="4"/>
      <c r="J40" s="4"/>
      <c r="K40" s="5"/>
      <c r="L40" s="4"/>
      <c r="M40" s="4"/>
      <c r="N40" s="4"/>
      <c r="O40" s="5"/>
      <c r="P40" s="4"/>
      <c r="Q40" s="4"/>
      <c r="R40" s="4"/>
      <c r="S40" s="5"/>
      <c r="T40" s="4"/>
      <c r="U40" s="4"/>
      <c r="V40" s="4"/>
      <c r="W40" s="5"/>
      <c r="X40" s="5"/>
    </row>
    <row r="41" spans="1:24" x14ac:dyDescent="0.25">
      <c r="A41" s="7"/>
      <c r="H41" s="4"/>
      <c r="I41" s="4"/>
      <c r="J41" s="4"/>
      <c r="K41" s="5"/>
      <c r="L41" s="4"/>
      <c r="M41" s="4"/>
      <c r="N41" s="4"/>
      <c r="O41" s="5"/>
      <c r="P41" s="4"/>
      <c r="Q41" s="4"/>
      <c r="R41" s="4"/>
      <c r="S41" s="5"/>
      <c r="T41" s="4"/>
      <c r="U41" s="4"/>
      <c r="V41" s="4"/>
      <c r="W41" s="5"/>
      <c r="X41" s="5"/>
    </row>
    <row r="42" spans="1:24" x14ac:dyDescent="0.25">
      <c r="A42" s="7"/>
      <c r="H42" s="4"/>
      <c r="I42" s="4"/>
      <c r="J42" s="4"/>
      <c r="K42" s="5"/>
      <c r="L42" s="4"/>
      <c r="M42" s="4"/>
      <c r="N42" s="4"/>
      <c r="O42" s="5"/>
      <c r="P42" s="4"/>
      <c r="Q42" s="4"/>
      <c r="R42" s="4"/>
      <c r="S42" s="5"/>
      <c r="T42" s="4"/>
      <c r="U42" s="4"/>
      <c r="V42" s="4"/>
      <c r="W42" s="5"/>
      <c r="X42" s="5"/>
    </row>
    <row r="43" spans="1:24" x14ac:dyDescent="0.25">
      <c r="A43" s="7"/>
      <c r="H43" s="4"/>
      <c r="I43" s="4"/>
      <c r="J43" s="4"/>
      <c r="K43" s="5"/>
      <c r="L43" s="4"/>
      <c r="M43" s="4"/>
      <c r="N43" s="4"/>
      <c r="O43" s="5"/>
      <c r="P43" s="4"/>
      <c r="Q43" s="4"/>
      <c r="R43" s="4"/>
      <c r="S43" s="5"/>
      <c r="T43" s="4"/>
      <c r="U43" s="4"/>
      <c r="V43" s="4"/>
      <c r="W43" s="5"/>
      <c r="X43" s="5"/>
    </row>
    <row r="44" spans="1:24" x14ac:dyDescent="0.25">
      <c r="A44" s="7"/>
      <c r="D44" s="6"/>
      <c r="H44" s="4"/>
      <c r="I44" s="4"/>
      <c r="J44" s="4"/>
      <c r="K44" s="5"/>
      <c r="L44" s="4"/>
      <c r="M44" s="4"/>
      <c r="N44" s="4"/>
      <c r="O44" s="5"/>
      <c r="P44" s="4"/>
      <c r="Q44" s="4"/>
      <c r="R44" s="4"/>
      <c r="S44" s="5"/>
      <c r="T44" s="4"/>
      <c r="U44" s="4"/>
      <c r="V44" s="4"/>
      <c r="W44" s="5"/>
      <c r="X44" s="5"/>
    </row>
  </sheetData>
  <sortState ref="A8:X38">
    <sortCondition descending="1" ref="X7"/>
  </sortState>
  <pageMargins left="0.7" right="0.7" top="0.78740157499999996" bottom="0.78740157499999996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8"/>
  <sheetViews>
    <sheetView view="pageLayout" topLeftCell="A2" zoomScale="70" zoomScaleNormal="100" zoomScalePageLayoutView="70" workbookViewId="0">
      <selection activeCell="A28" sqref="A28"/>
    </sheetView>
  </sheetViews>
  <sheetFormatPr defaultRowHeight="15" x14ac:dyDescent="0.25"/>
  <cols>
    <col min="1" max="1" width="6.140625" customWidth="1"/>
    <col min="2" max="2" width="8.85546875" hidden="1" customWidth="1"/>
    <col min="3" max="3" width="8.5703125" hidden="1" customWidth="1"/>
    <col min="4" max="4" width="21" customWidth="1"/>
    <col min="5" max="5" width="8" customWidth="1"/>
    <col min="6" max="6" width="31.140625" customWidth="1"/>
    <col min="7" max="7" width="26" bestFit="1" customWidth="1"/>
    <col min="8" max="10" width="7" customWidth="1"/>
    <col min="11" max="11" width="8" customWidth="1"/>
    <col min="12" max="14" width="7" customWidth="1"/>
    <col min="15" max="15" width="8" customWidth="1"/>
    <col min="16" max="18" width="7" customWidth="1"/>
    <col min="19" max="19" width="8" customWidth="1"/>
    <col min="20" max="22" width="7" customWidth="1"/>
    <col min="23" max="24" width="8" customWidth="1"/>
  </cols>
  <sheetData>
    <row r="1" spans="1:24" ht="18.75" x14ac:dyDescent="0.3">
      <c r="D1" s="1" t="s">
        <v>162</v>
      </c>
    </row>
    <row r="2" spans="1:24" ht="18.75" x14ac:dyDescent="0.3">
      <c r="D2" s="1" t="s">
        <v>1</v>
      </c>
    </row>
    <row r="3" spans="1:24" ht="18.75" x14ac:dyDescent="0.3">
      <c r="D3" s="1" t="s">
        <v>2</v>
      </c>
    </row>
    <row r="6" spans="1:24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10</v>
      </c>
      <c r="M6" s="2" t="s">
        <v>11</v>
      </c>
      <c r="N6" s="2" t="s">
        <v>12</v>
      </c>
      <c r="O6" s="2" t="s">
        <v>14</v>
      </c>
      <c r="P6" s="2" t="s">
        <v>10</v>
      </c>
      <c r="Q6" s="2" t="s">
        <v>11</v>
      </c>
      <c r="R6" s="2" t="s">
        <v>12</v>
      </c>
      <c r="S6" s="2" t="s">
        <v>15</v>
      </c>
      <c r="T6" s="2" t="s">
        <v>10</v>
      </c>
      <c r="U6" s="2" t="s">
        <v>11</v>
      </c>
      <c r="V6" s="2" t="s">
        <v>12</v>
      </c>
      <c r="W6" s="2" t="s">
        <v>16</v>
      </c>
      <c r="X6" s="2" t="s">
        <v>17</v>
      </c>
    </row>
    <row r="7" spans="1:24" x14ac:dyDescent="0.25">
      <c r="A7" s="7" t="s">
        <v>188</v>
      </c>
      <c r="B7">
        <v>737514</v>
      </c>
      <c r="C7">
        <v>4905</v>
      </c>
      <c r="D7" t="s">
        <v>30</v>
      </c>
      <c r="E7">
        <v>2012</v>
      </c>
      <c r="F7" t="s">
        <v>27</v>
      </c>
      <c r="G7" t="s">
        <v>31</v>
      </c>
      <c r="H7" s="4">
        <v>0</v>
      </c>
      <c r="I7" s="4">
        <v>0</v>
      </c>
      <c r="J7" s="4">
        <v>0</v>
      </c>
      <c r="K7" s="5">
        <f t="shared" ref="K7:K27" si="0">H7+I7-J7</f>
        <v>0</v>
      </c>
      <c r="L7" s="4">
        <v>0</v>
      </c>
      <c r="M7" s="4">
        <v>0</v>
      </c>
      <c r="N7" s="4">
        <v>0</v>
      </c>
      <c r="O7" s="5">
        <f t="shared" ref="O7:O27" si="1">L7+M7-N7</f>
        <v>0</v>
      </c>
      <c r="P7" s="4">
        <v>1.9</v>
      </c>
      <c r="Q7" s="4">
        <v>9.5</v>
      </c>
      <c r="R7" s="4">
        <v>0</v>
      </c>
      <c r="S7" s="5">
        <f t="shared" ref="S7:S27" si="2">P7+Q7-R7</f>
        <v>11.4</v>
      </c>
      <c r="T7" s="4">
        <v>1.9</v>
      </c>
      <c r="U7" s="4">
        <v>9.1</v>
      </c>
      <c r="V7" s="4">
        <v>0</v>
      </c>
      <c r="W7" s="5">
        <f t="shared" ref="W7:W27" si="3">T7+U7-V7</f>
        <v>11</v>
      </c>
      <c r="X7" s="5">
        <f t="shared" ref="X7:X27" si="4">K7+O7+S7+W7</f>
        <v>22.4</v>
      </c>
    </row>
    <row r="8" spans="1:24" x14ac:dyDescent="0.25">
      <c r="A8" s="7" t="s">
        <v>189</v>
      </c>
      <c r="B8">
        <v>132557</v>
      </c>
      <c r="C8">
        <v>7791</v>
      </c>
      <c r="D8" t="s">
        <v>23</v>
      </c>
      <c r="E8">
        <v>2012</v>
      </c>
      <c r="F8" t="s">
        <v>24</v>
      </c>
      <c r="G8" t="s">
        <v>25</v>
      </c>
      <c r="H8" s="4">
        <v>0</v>
      </c>
      <c r="I8" s="4">
        <v>0</v>
      </c>
      <c r="J8" s="4">
        <v>0</v>
      </c>
      <c r="K8" s="5">
        <f t="shared" si="0"/>
        <v>0</v>
      </c>
      <c r="L8" s="4">
        <v>0</v>
      </c>
      <c r="M8" s="4">
        <v>0</v>
      </c>
      <c r="N8" s="4">
        <v>0</v>
      </c>
      <c r="O8" s="5">
        <f t="shared" si="1"/>
        <v>0</v>
      </c>
      <c r="P8" s="4">
        <v>2</v>
      </c>
      <c r="Q8" s="4">
        <v>9.4</v>
      </c>
      <c r="R8" s="4">
        <v>0</v>
      </c>
      <c r="S8" s="5">
        <f t="shared" si="2"/>
        <v>11.4</v>
      </c>
      <c r="T8" s="4">
        <v>1.9</v>
      </c>
      <c r="U8" s="4">
        <v>9</v>
      </c>
      <c r="V8" s="4">
        <v>0</v>
      </c>
      <c r="W8" s="5">
        <f t="shared" si="3"/>
        <v>10.9</v>
      </c>
      <c r="X8" s="5">
        <f t="shared" si="4"/>
        <v>22.3</v>
      </c>
    </row>
    <row r="9" spans="1:24" x14ac:dyDescent="0.25">
      <c r="A9" s="7" t="s">
        <v>190</v>
      </c>
      <c r="B9">
        <v>280640</v>
      </c>
      <c r="C9">
        <v>7791</v>
      </c>
      <c r="D9" t="s">
        <v>32</v>
      </c>
      <c r="E9">
        <v>2012</v>
      </c>
      <c r="F9" t="s">
        <v>27</v>
      </c>
      <c r="G9" t="s">
        <v>31</v>
      </c>
      <c r="H9" s="4">
        <v>0</v>
      </c>
      <c r="I9" s="4">
        <v>0</v>
      </c>
      <c r="J9" s="4">
        <v>0</v>
      </c>
      <c r="K9" s="5">
        <f t="shared" si="0"/>
        <v>0</v>
      </c>
      <c r="L9" s="4">
        <v>0</v>
      </c>
      <c r="M9" s="4">
        <v>0</v>
      </c>
      <c r="N9" s="4">
        <v>0</v>
      </c>
      <c r="O9" s="5">
        <f t="shared" si="1"/>
        <v>0</v>
      </c>
      <c r="P9" s="4">
        <v>1.9</v>
      </c>
      <c r="Q9" s="4">
        <v>9.3000000000000007</v>
      </c>
      <c r="R9" s="4">
        <v>0</v>
      </c>
      <c r="S9" s="5">
        <f t="shared" si="2"/>
        <v>11.200000000000001</v>
      </c>
      <c r="T9" s="4">
        <v>1.9</v>
      </c>
      <c r="U9" s="4">
        <v>8.6</v>
      </c>
      <c r="V9" s="4">
        <v>0</v>
      </c>
      <c r="W9" s="5">
        <f t="shared" si="3"/>
        <v>10.5</v>
      </c>
      <c r="X9" s="5">
        <f t="shared" si="4"/>
        <v>21.700000000000003</v>
      </c>
    </row>
    <row r="10" spans="1:24" x14ac:dyDescent="0.25">
      <c r="A10" s="7" t="s">
        <v>191</v>
      </c>
      <c r="B10">
        <v>780128</v>
      </c>
      <c r="C10">
        <v>7791</v>
      </c>
      <c r="D10" t="s">
        <v>28</v>
      </c>
      <c r="E10">
        <v>2013</v>
      </c>
      <c r="F10" t="s">
        <v>27</v>
      </c>
      <c r="G10" t="s">
        <v>29</v>
      </c>
      <c r="H10" s="4">
        <v>0</v>
      </c>
      <c r="I10" s="4">
        <v>0</v>
      </c>
      <c r="J10" s="4">
        <v>0</v>
      </c>
      <c r="K10" s="5">
        <f t="shared" si="0"/>
        <v>0</v>
      </c>
      <c r="L10" s="4">
        <v>0</v>
      </c>
      <c r="M10" s="4">
        <v>0</v>
      </c>
      <c r="N10" s="4">
        <v>0</v>
      </c>
      <c r="O10" s="5">
        <f t="shared" si="1"/>
        <v>0</v>
      </c>
      <c r="P10" s="4">
        <v>1.9</v>
      </c>
      <c r="Q10" s="4">
        <v>9.1999999999999993</v>
      </c>
      <c r="R10" s="4">
        <v>0</v>
      </c>
      <c r="S10" s="5">
        <f t="shared" si="2"/>
        <v>11.1</v>
      </c>
      <c r="T10" s="4">
        <v>1.9</v>
      </c>
      <c r="U10" s="4">
        <v>8.6999999999999993</v>
      </c>
      <c r="V10" s="4">
        <v>0</v>
      </c>
      <c r="W10" s="5">
        <f t="shared" si="3"/>
        <v>10.6</v>
      </c>
      <c r="X10" s="5">
        <f t="shared" si="4"/>
        <v>21.7</v>
      </c>
    </row>
    <row r="11" spans="1:24" x14ac:dyDescent="0.25">
      <c r="A11" s="7" t="s">
        <v>192</v>
      </c>
      <c r="B11">
        <v>683721</v>
      </c>
      <c r="C11">
        <v>7791</v>
      </c>
      <c r="D11" t="s">
        <v>33</v>
      </c>
      <c r="E11">
        <v>2012</v>
      </c>
      <c r="F11" t="s">
        <v>27</v>
      </c>
      <c r="G11" t="s">
        <v>31</v>
      </c>
      <c r="H11" s="4">
        <v>0</v>
      </c>
      <c r="I11" s="4">
        <v>0</v>
      </c>
      <c r="J11" s="4">
        <v>0</v>
      </c>
      <c r="K11" s="5">
        <f t="shared" si="0"/>
        <v>0</v>
      </c>
      <c r="L11" s="4">
        <v>0</v>
      </c>
      <c r="M11" s="4">
        <v>0</v>
      </c>
      <c r="N11" s="4">
        <v>0</v>
      </c>
      <c r="O11" s="5">
        <f t="shared" si="1"/>
        <v>0</v>
      </c>
      <c r="P11" s="4">
        <v>1.9</v>
      </c>
      <c r="Q11" s="4">
        <v>9.1999999999999993</v>
      </c>
      <c r="R11" s="4">
        <v>0</v>
      </c>
      <c r="S11" s="5">
        <f t="shared" si="2"/>
        <v>11.1</v>
      </c>
      <c r="T11" s="4">
        <v>1.9</v>
      </c>
      <c r="U11" s="4">
        <v>8.5</v>
      </c>
      <c r="V11" s="4">
        <v>0</v>
      </c>
      <c r="W11" s="5">
        <f t="shared" si="3"/>
        <v>10.4</v>
      </c>
      <c r="X11" s="5">
        <f t="shared" si="4"/>
        <v>21.5</v>
      </c>
    </row>
    <row r="12" spans="1:24" x14ac:dyDescent="0.25">
      <c r="A12" s="7" t="s">
        <v>193</v>
      </c>
      <c r="B12">
        <v>130315</v>
      </c>
      <c r="C12">
        <v>7791</v>
      </c>
      <c r="D12" t="s">
        <v>37</v>
      </c>
      <c r="E12">
        <v>2012</v>
      </c>
      <c r="F12" t="s">
        <v>27</v>
      </c>
      <c r="G12" t="s">
        <v>31</v>
      </c>
      <c r="H12" s="4">
        <v>0</v>
      </c>
      <c r="I12" s="4">
        <v>0</v>
      </c>
      <c r="J12" s="4">
        <v>0</v>
      </c>
      <c r="K12" s="5">
        <f t="shared" si="0"/>
        <v>0</v>
      </c>
      <c r="L12" s="4">
        <v>0</v>
      </c>
      <c r="M12" s="4">
        <v>0</v>
      </c>
      <c r="N12" s="4">
        <v>0</v>
      </c>
      <c r="O12" s="5">
        <f t="shared" si="1"/>
        <v>0</v>
      </c>
      <c r="P12" s="4">
        <v>1.9</v>
      </c>
      <c r="Q12" s="4">
        <v>8.9</v>
      </c>
      <c r="R12" s="4">
        <v>0</v>
      </c>
      <c r="S12" s="5">
        <f t="shared" si="2"/>
        <v>10.8</v>
      </c>
      <c r="T12" s="4">
        <v>1.9</v>
      </c>
      <c r="U12" s="4">
        <v>8.5</v>
      </c>
      <c r="V12" s="4">
        <v>0</v>
      </c>
      <c r="W12" s="5">
        <f t="shared" si="3"/>
        <v>10.4</v>
      </c>
      <c r="X12" s="5">
        <f t="shared" si="4"/>
        <v>21.200000000000003</v>
      </c>
    </row>
    <row r="13" spans="1:24" x14ac:dyDescent="0.25">
      <c r="A13" s="7" t="s">
        <v>194</v>
      </c>
      <c r="B13">
        <v>812061</v>
      </c>
      <c r="C13">
        <v>7791</v>
      </c>
      <c r="D13" s="7" t="s">
        <v>169</v>
      </c>
      <c r="E13">
        <v>2012</v>
      </c>
      <c r="F13" t="s">
        <v>165</v>
      </c>
      <c r="H13" s="4">
        <v>0</v>
      </c>
      <c r="I13" s="4">
        <v>0</v>
      </c>
      <c r="J13" s="4">
        <v>0</v>
      </c>
      <c r="K13" s="5">
        <f t="shared" si="0"/>
        <v>0</v>
      </c>
      <c r="L13" s="4">
        <v>0</v>
      </c>
      <c r="M13" s="4">
        <v>0</v>
      </c>
      <c r="N13" s="4">
        <v>0</v>
      </c>
      <c r="O13" s="5">
        <f t="shared" si="1"/>
        <v>0</v>
      </c>
      <c r="P13" s="4">
        <v>1.9</v>
      </c>
      <c r="Q13" s="4">
        <v>8.9</v>
      </c>
      <c r="R13" s="4">
        <v>0</v>
      </c>
      <c r="S13" s="5">
        <f t="shared" si="2"/>
        <v>10.8</v>
      </c>
      <c r="T13" s="4">
        <v>1.9</v>
      </c>
      <c r="U13" s="4">
        <v>8.4</v>
      </c>
      <c r="V13" s="4">
        <v>0</v>
      </c>
      <c r="W13" s="5">
        <f t="shared" si="3"/>
        <v>10.3</v>
      </c>
      <c r="X13" s="5">
        <f t="shared" si="4"/>
        <v>21.1</v>
      </c>
    </row>
    <row r="14" spans="1:24" x14ac:dyDescent="0.25">
      <c r="A14" s="7" t="s">
        <v>195</v>
      </c>
      <c r="B14">
        <v>352173</v>
      </c>
      <c r="C14">
        <v>7791</v>
      </c>
      <c r="D14" t="s">
        <v>38</v>
      </c>
      <c r="E14">
        <v>2012</v>
      </c>
      <c r="F14" t="s">
        <v>27</v>
      </c>
      <c r="G14" t="s">
        <v>36</v>
      </c>
      <c r="H14" s="4">
        <v>0</v>
      </c>
      <c r="I14" s="4">
        <v>0</v>
      </c>
      <c r="J14" s="4">
        <v>0</v>
      </c>
      <c r="K14" s="5">
        <f t="shared" si="0"/>
        <v>0</v>
      </c>
      <c r="L14" s="4">
        <v>0</v>
      </c>
      <c r="M14" s="4">
        <v>0</v>
      </c>
      <c r="N14" s="4">
        <v>0</v>
      </c>
      <c r="O14" s="5">
        <f t="shared" si="1"/>
        <v>0</v>
      </c>
      <c r="P14" s="4">
        <v>1.9</v>
      </c>
      <c r="Q14" s="4">
        <v>8.8000000000000007</v>
      </c>
      <c r="R14" s="4">
        <v>0</v>
      </c>
      <c r="S14" s="5">
        <f t="shared" si="2"/>
        <v>10.700000000000001</v>
      </c>
      <c r="T14" s="4">
        <v>1.9</v>
      </c>
      <c r="U14" s="4">
        <v>7.9</v>
      </c>
      <c r="V14" s="4">
        <v>0</v>
      </c>
      <c r="W14" s="5">
        <f t="shared" si="3"/>
        <v>9.8000000000000007</v>
      </c>
      <c r="X14" s="5">
        <f t="shared" si="4"/>
        <v>20.5</v>
      </c>
    </row>
    <row r="15" spans="1:24" x14ac:dyDescent="0.25">
      <c r="A15" s="7" t="s">
        <v>196</v>
      </c>
      <c r="B15">
        <v>856601</v>
      </c>
      <c r="C15">
        <v>7791</v>
      </c>
      <c r="D15" t="s">
        <v>41</v>
      </c>
      <c r="E15">
        <v>2013</v>
      </c>
      <c r="F15" t="s">
        <v>27</v>
      </c>
      <c r="G15" t="s">
        <v>36</v>
      </c>
      <c r="H15" s="4">
        <v>0</v>
      </c>
      <c r="I15" s="4">
        <v>0</v>
      </c>
      <c r="J15" s="4">
        <v>0</v>
      </c>
      <c r="K15" s="5">
        <f t="shared" si="0"/>
        <v>0</v>
      </c>
      <c r="L15" s="4">
        <v>0</v>
      </c>
      <c r="M15" s="4">
        <v>0</v>
      </c>
      <c r="N15" s="4">
        <v>0</v>
      </c>
      <c r="O15" s="5">
        <f t="shared" si="1"/>
        <v>0</v>
      </c>
      <c r="P15" s="4">
        <v>1.9</v>
      </c>
      <c r="Q15" s="4">
        <v>8.8000000000000007</v>
      </c>
      <c r="R15" s="4">
        <v>0</v>
      </c>
      <c r="S15" s="5">
        <f t="shared" si="2"/>
        <v>10.700000000000001</v>
      </c>
      <c r="T15" s="4">
        <v>1.9</v>
      </c>
      <c r="U15" s="4">
        <v>7.7</v>
      </c>
      <c r="V15" s="4">
        <v>0</v>
      </c>
      <c r="W15" s="5">
        <f t="shared" si="3"/>
        <v>9.6</v>
      </c>
      <c r="X15" s="5">
        <f t="shared" si="4"/>
        <v>20.3</v>
      </c>
    </row>
    <row r="16" spans="1:24" x14ac:dyDescent="0.25">
      <c r="A16" s="7" t="s">
        <v>197</v>
      </c>
      <c r="B16">
        <v>186302</v>
      </c>
      <c r="C16">
        <v>7791</v>
      </c>
      <c r="D16" t="s">
        <v>35</v>
      </c>
      <c r="E16">
        <v>2012</v>
      </c>
      <c r="F16" t="s">
        <v>27</v>
      </c>
      <c r="G16" t="s">
        <v>36</v>
      </c>
      <c r="H16" s="4">
        <v>0</v>
      </c>
      <c r="I16" s="4">
        <v>0</v>
      </c>
      <c r="J16" s="4">
        <v>0</v>
      </c>
      <c r="K16" s="5">
        <f t="shared" si="0"/>
        <v>0</v>
      </c>
      <c r="L16" s="4">
        <v>0</v>
      </c>
      <c r="M16" s="4">
        <v>0</v>
      </c>
      <c r="N16" s="4">
        <v>0</v>
      </c>
      <c r="O16" s="5">
        <f t="shared" si="1"/>
        <v>0</v>
      </c>
      <c r="P16" s="4">
        <v>1.9</v>
      </c>
      <c r="Q16" s="4">
        <v>8.4</v>
      </c>
      <c r="R16" s="4">
        <v>0</v>
      </c>
      <c r="S16" s="5">
        <f t="shared" si="2"/>
        <v>10.3</v>
      </c>
      <c r="T16" s="4">
        <v>1.9</v>
      </c>
      <c r="U16" s="4">
        <v>7.8</v>
      </c>
      <c r="V16" s="4">
        <v>0</v>
      </c>
      <c r="W16" s="5">
        <f t="shared" si="3"/>
        <v>9.6999999999999993</v>
      </c>
      <c r="X16" s="5">
        <f t="shared" si="4"/>
        <v>20</v>
      </c>
    </row>
    <row r="17" spans="1:24" x14ac:dyDescent="0.25">
      <c r="A17" s="7" t="s">
        <v>198</v>
      </c>
      <c r="B17">
        <v>510771</v>
      </c>
      <c r="C17">
        <v>7791</v>
      </c>
      <c r="D17" t="s">
        <v>42</v>
      </c>
      <c r="E17">
        <v>2013</v>
      </c>
      <c r="F17" t="s">
        <v>27</v>
      </c>
      <c r="G17" t="s">
        <v>36</v>
      </c>
      <c r="H17" s="4">
        <v>0</v>
      </c>
      <c r="I17" s="4">
        <v>0</v>
      </c>
      <c r="J17" s="4">
        <v>0</v>
      </c>
      <c r="K17" s="5">
        <f t="shared" si="0"/>
        <v>0</v>
      </c>
      <c r="L17" s="4">
        <v>0</v>
      </c>
      <c r="M17" s="4">
        <v>0</v>
      </c>
      <c r="N17" s="4">
        <v>0</v>
      </c>
      <c r="O17" s="5">
        <f t="shared" si="1"/>
        <v>0</v>
      </c>
      <c r="P17" s="4">
        <v>1.9</v>
      </c>
      <c r="Q17" s="4">
        <v>8.8000000000000007</v>
      </c>
      <c r="R17" s="4">
        <v>0</v>
      </c>
      <c r="S17" s="5">
        <f t="shared" si="2"/>
        <v>10.700000000000001</v>
      </c>
      <c r="T17" s="4">
        <v>1.9</v>
      </c>
      <c r="U17" s="4">
        <v>7.3</v>
      </c>
      <c r="V17" s="4">
        <v>0</v>
      </c>
      <c r="W17" s="5">
        <f t="shared" si="3"/>
        <v>9.1999999999999993</v>
      </c>
      <c r="X17" s="5">
        <f t="shared" si="4"/>
        <v>19.899999999999999</v>
      </c>
    </row>
    <row r="18" spans="1:24" x14ac:dyDescent="0.25">
      <c r="A18" s="7" t="s">
        <v>199</v>
      </c>
      <c r="B18">
        <v>671402</v>
      </c>
      <c r="C18">
        <v>7791</v>
      </c>
      <c r="D18" s="6" t="s">
        <v>166</v>
      </c>
      <c r="E18">
        <v>2012</v>
      </c>
      <c r="F18" t="s">
        <v>165</v>
      </c>
      <c r="H18" s="4">
        <v>0</v>
      </c>
      <c r="I18" s="4">
        <v>0</v>
      </c>
      <c r="J18" s="4">
        <v>0</v>
      </c>
      <c r="K18" s="5">
        <f t="shared" si="0"/>
        <v>0</v>
      </c>
      <c r="L18" s="4">
        <v>0</v>
      </c>
      <c r="M18" s="4">
        <v>0</v>
      </c>
      <c r="N18" s="4">
        <v>0</v>
      </c>
      <c r="O18" s="5">
        <f t="shared" si="1"/>
        <v>0</v>
      </c>
      <c r="P18" s="4">
        <v>1.9</v>
      </c>
      <c r="Q18" s="4">
        <v>7.7</v>
      </c>
      <c r="R18" s="4">
        <v>0</v>
      </c>
      <c r="S18" s="5">
        <f t="shared" si="2"/>
        <v>9.6</v>
      </c>
      <c r="T18" s="4">
        <v>1.9</v>
      </c>
      <c r="U18" s="4">
        <v>8.4</v>
      </c>
      <c r="V18" s="4">
        <v>0</v>
      </c>
      <c r="W18" s="5">
        <f t="shared" si="3"/>
        <v>10.3</v>
      </c>
      <c r="X18" s="5">
        <f t="shared" si="4"/>
        <v>19.899999999999999</v>
      </c>
    </row>
    <row r="19" spans="1:24" x14ac:dyDescent="0.25">
      <c r="A19" s="7" t="s">
        <v>200</v>
      </c>
      <c r="B19">
        <v>0</v>
      </c>
      <c r="C19">
        <v>9381</v>
      </c>
      <c r="D19" s="6" t="s">
        <v>167</v>
      </c>
      <c r="E19">
        <v>2012</v>
      </c>
      <c r="F19" t="s">
        <v>165</v>
      </c>
      <c r="H19" s="4">
        <v>0</v>
      </c>
      <c r="I19" s="4">
        <v>0</v>
      </c>
      <c r="J19" s="4">
        <v>0</v>
      </c>
      <c r="K19" s="5">
        <f t="shared" si="0"/>
        <v>0</v>
      </c>
      <c r="L19" s="4">
        <v>0</v>
      </c>
      <c r="M19" s="4">
        <v>0</v>
      </c>
      <c r="N19" s="4">
        <v>0</v>
      </c>
      <c r="O19" s="5">
        <f t="shared" si="1"/>
        <v>0</v>
      </c>
      <c r="P19" s="4">
        <v>1.9</v>
      </c>
      <c r="Q19" s="4">
        <v>8.1999999999999993</v>
      </c>
      <c r="R19" s="4">
        <v>0</v>
      </c>
      <c r="S19" s="5">
        <f t="shared" si="2"/>
        <v>10.1</v>
      </c>
      <c r="T19" s="4">
        <v>1.9</v>
      </c>
      <c r="U19" s="4">
        <v>7.7</v>
      </c>
      <c r="V19" s="4">
        <v>0</v>
      </c>
      <c r="W19" s="5">
        <f t="shared" si="3"/>
        <v>9.6</v>
      </c>
      <c r="X19" s="5">
        <f t="shared" si="4"/>
        <v>19.7</v>
      </c>
    </row>
    <row r="20" spans="1:24" x14ac:dyDescent="0.25">
      <c r="A20" s="7" t="s">
        <v>201</v>
      </c>
      <c r="B20">
        <v>0</v>
      </c>
      <c r="C20">
        <v>9381</v>
      </c>
      <c r="D20" s="6" t="s">
        <v>168</v>
      </c>
      <c r="E20">
        <v>2012</v>
      </c>
      <c r="F20" t="s">
        <v>165</v>
      </c>
      <c r="H20" s="4">
        <v>0</v>
      </c>
      <c r="I20" s="4">
        <v>0</v>
      </c>
      <c r="J20" s="4">
        <v>0</v>
      </c>
      <c r="K20" s="5">
        <f t="shared" si="0"/>
        <v>0</v>
      </c>
      <c r="L20" s="4">
        <v>0</v>
      </c>
      <c r="M20" s="4">
        <v>0</v>
      </c>
      <c r="N20" s="4">
        <v>0</v>
      </c>
      <c r="O20" s="5">
        <f t="shared" si="1"/>
        <v>0</v>
      </c>
      <c r="P20" s="4">
        <v>1.9</v>
      </c>
      <c r="Q20" s="4">
        <v>8.1</v>
      </c>
      <c r="R20" s="4">
        <v>0</v>
      </c>
      <c r="S20" s="5">
        <f t="shared" si="2"/>
        <v>10</v>
      </c>
      <c r="T20" s="4">
        <v>1.9</v>
      </c>
      <c r="U20" s="4">
        <v>7.7</v>
      </c>
      <c r="V20" s="4">
        <v>0</v>
      </c>
      <c r="W20" s="5">
        <f t="shared" si="3"/>
        <v>9.6</v>
      </c>
      <c r="X20" s="5">
        <f t="shared" si="4"/>
        <v>19.600000000000001</v>
      </c>
    </row>
    <row r="21" spans="1:24" x14ac:dyDescent="0.25">
      <c r="A21" s="7" t="s">
        <v>202</v>
      </c>
      <c r="B21">
        <v>0</v>
      </c>
      <c r="C21">
        <v>9381</v>
      </c>
      <c r="D21" t="s">
        <v>43</v>
      </c>
      <c r="E21">
        <v>2012</v>
      </c>
      <c r="F21" t="s">
        <v>27</v>
      </c>
      <c r="G21" t="s">
        <v>36</v>
      </c>
      <c r="H21" s="4">
        <v>0</v>
      </c>
      <c r="I21" s="4">
        <v>0</v>
      </c>
      <c r="J21" s="4">
        <v>0</v>
      </c>
      <c r="K21" s="5">
        <f t="shared" si="0"/>
        <v>0</v>
      </c>
      <c r="L21" s="4">
        <v>0</v>
      </c>
      <c r="M21" s="4">
        <v>0</v>
      </c>
      <c r="N21" s="4">
        <v>0</v>
      </c>
      <c r="O21" s="5">
        <f t="shared" si="1"/>
        <v>0</v>
      </c>
      <c r="P21" s="4">
        <v>1.9</v>
      </c>
      <c r="Q21" s="4">
        <v>8.1999999999999993</v>
      </c>
      <c r="R21" s="4">
        <v>0</v>
      </c>
      <c r="S21" s="5">
        <f t="shared" si="2"/>
        <v>10.1</v>
      </c>
      <c r="T21" s="4">
        <v>1.9</v>
      </c>
      <c r="U21" s="4">
        <v>7.4</v>
      </c>
      <c r="V21" s="4">
        <v>0</v>
      </c>
      <c r="W21" s="5">
        <f t="shared" si="3"/>
        <v>9.3000000000000007</v>
      </c>
      <c r="X21" s="5">
        <f t="shared" si="4"/>
        <v>19.399999999999999</v>
      </c>
    </row>
    <row r="22" spans="1:24" x14ac:dyDescent="0.25">
      <c r="A22" s="7" t="s">
        <v>203</v>
      </c>
      <c r="B22">
        <v>0</v>
      </c>
      <c r="C22">
        <v>9381</v>
      </c>
      <c r="D22" t="s">
        <v>39</v>
      </c>
      <c r="E22">
        <v>2012</v>
      </c>
      <c r="F22" t="s">
        <v>27</v>
      </c>
      <c r="G22" t="s">
        <v>31</v>
      </c>
      <c r="H22" s="4">
        <v>0</v>
      </c>
      <c r="I22" s="4">
        <v>0</v>
      </c>
      <c r="J22" s="4">
        <v>0</v>
      </c>
      <c r="K22" s="5">
        <f t="shared" si="0"/>
        <v>0</v>
      </c>
      <c r="L22" s="4">
        <v>0</v>
      </c>
      <c r="M22" s="4">
        <v>0</v>
      </c>
      <c r="N22" s="4">
        <v>0</v>
      </c>
      <c r="O22" s="5">
        <f t="shared" si="1"/>
        <v>0</v>
      </c>
      <c r="P22" s="4">
        <v>1.9</v>
      </c>
      <c r="Q22" s="4">
        <v>7.5</v>
      </c>
      <c r="R22" s="4">
        <v>0</v>
      </c>
      <c r="S22" s="5">
        <f t="shared" si="2"/>
        <v>9.4</v>
      </c>
      <c r="T22" s="4">
        <v>1.9</v>
      </c>
      <c r="U22" s="4">
        <v>7.4</v>
      </c>
      <c r="V22" s="4">
        <v>0</v>
      </c>
      <c r="W22" s="5">
        <f t="shared" si="3"/>
        <v>9.3000000000000007</v>
      </c>
      <c r="X22" s="5">
        <f t="shared" si="4"/>
        <v>18.700000000000003</v>
      </c>
    </row>
    <row r="23" spans="1:24" x14ac:dyDescent="0.25">
      <c r="A23" s="7" t="s">
        <v>204</v>
      </c>
      <c r="D23" s="6" t="s">
        <v>164</v>
      </c>
      <c r="E23">
        <v>2012</v>
      </c>
      <c r="F23" t="s">
        <v>165</v>
      </c>
      <c r="H23" s="4">
        <v>0</v>
      </c>
      <c r="I23" s="4">
        <v>0</v>
      </c>
      <c r="J23" s="4">
        <v>0</v>
      </c>
      <c r="K23" s="5">
        <f t="shared" si="0"/>
        <v>0</v>
      </c>
      <c r="L23" s="4">
        <v>0</v>
      </c>
      <c r="M23" s="4">
        <v>0</v>
      </c>
      <c r="N23" s="4">
        <v>0</v>
      </c>
      <c r="O23" s="5">
        <f t="shared" si="1"/>
        <v>0</v>
      </c>
      <c r="P23" s="4">
        <v>1.9</v>
      </c>
      <c r="Q23" s="4">
        <v>6.6</v>
      </c>
      <c r="R23" s="4">
        <v>0</v>
      </c>
      <c r="S23" s="5">
        <f t="shared" si="2"/>
        <v>8.5</v>
      </c>
      <c r="T23" s="4">
        <v>1.9</v>
      </c>
      <c r="U23" s="4">
        <v>8.3000000000000007</v>
      </c>
      <c r="V23" s="4">
        <v>0</v>
      </c>
      <c r="W23" s="5">
        <f t="shared" si="3"/>
        <v>10.200000000000001</v>
      </c>
      <c r="X23" s="5">
        <f t="shared" si="4"/>
        <v>18.700000000000003</v>
      </c>
    </row>
    <row r="24" spans="1:24" x14ac:dyDescent="0.25">
      <c r="A24" s="7" t="s">
        <v>205</v>
      </c>
      <c r="D24" t="s">
        <v>47</v>
      </c>
      <c r="E24">
        <v>2012</v>
      </c>
      <c r="F24" t="s">
        <v>44</v>
      </c>
      <c r="G24" t="s">
        <v>46</v>
      </c>
      <c r="H24" s="4">
        <v>0</v>
      </c>
      <c r="I24" s="4">
        <v>0</v>
      </c>
      <c r="J24" s="4">
        <v>0</v>
      </c>
      <c r="K24" s="5">
        <f t="shared" si="0"/>
        <v>0</v>
      </c>
      <c r="L24" s="4">
        <v>0</v>
      </c>
      <c r="M24" s="4">
        <v>0</v>
      </c>
      <c r="N24" s="4">
        <v>0</v>
      </c>
      <c r="O24" s="5">
        <f t="shared" si="1"/>
        <v>0</v>
      </c>
      <c r="P24" s="4">
        <v>1.9</v>
      </c>
      <c r="Q24" s="4">
        <v>7.1</v>
      </c>
      <c r="R24" s="4">
        <v>0</v>
      </c>
      <c r="S24" s="5">
        <f t="shared" si="2"/>
        <v>9</v>
      </c>
      <c r="T24" s="4">
        <v>1.9</v>
      </c>
      <c r="U24" s="4">
        <v>7.7</v>
      </c>
      <c r="V24" s="4">
        <v>0</v>
      </c>
      <c r="W24" s="5">
        <f t="shared" si="3"/>
        <v>9.6</v>
      </c>
      <c r="X24" s="5">
        <f t="shared" si="4"/>
        <v>18.600000000000001</v>
      </c>
    </row>
    <row r="25" spans="1:24" x14ac:dyDescent="0.25">
      <c r="A25" s="7" t="s">
        <v>206</v>
      </c>
      <c r="D25" t="s">
        <v>45</v>
      </c>
      <c r="E25">
        <v>2012</v>
      </c>
      <c r="F25" t="s">
        <v>44</v>
      </c>
      <c r="G25" t="s">
        <v>46</v>
      </c>
      <c r="H25" s="4">
        <v>0</v>
      </c>
      <c r="I25" s="4">
        <v>0</v>
      </c>
      <c r="J25" s="4">
        <v>0</v>
      </c>
      <c r="K25" s="5">
        <f t="shared" si="0"/>
        <v>0</v>
      </c>
      <c r="L25" s="4">
        <v>0</v>
      </c>
      <c r="M25" s="4">
        <v>0</v>
      </c>
      <c r="N25" s="4">
        <v>0</v>
      </c>
      <c r="O25" s="5">
        <f t="shared" si="1"/>
        <v>0</v>
      </c>
      <c r="P25" s="4">
        <v>2</v>
      </c>
      <c r="Q25" s="4">
        <v>6.7</v>
      </c>
      <c r="R25" s="4">
        <v>0</v>
      </c>
      <c r="S25" s="5">
        <f t="shared" si="2"/>
        <v>8.6999999999999993</v>
      </c>
      <c r="T25" s="4">
        <v>1.9</v>
      </c>
      <c r="U25" s="4">
        <v>7.6</v>
      </c>
      <c r="V25" s="4">
        <v>0</v>
      </c>
      <c r="W25" s="5">
        <f t="shared" si="3"/>
        <v>9.5</v>
      </c>
      <c r="X25" s="5">
        <f t="shared" si="4"/>
        <v>18.2</v>
      </c>
    </row>
    <row r="26" spans="1:24" x14ac:dyDescent="0.25">
      <c r="A26" s="7" t="s">
        <v>207</v>
      </c>
      <c r="D26" t="s">
        <v>49</v>
      </c>
      <c r="E26">
        <v>2013</v>
      </c>
      <c r="F26" t="s">
        <v>44</v>
      </c>
      <c r="G26" t="s">
        <v>46</v>
      </c>
      <c r="H26" s="4">
        <v>0</v>
      </c>
      <c r="I26" s="4">
        <v>0</v>
      </c>
      <c r="J26" s="4">
        <v>0</v>
      </c>
      <c r="K26" s="5">
        <f t="shared" si="0"/>
        <v>0</v>
      </c>
      <c r="L26" s="4">
        <v>0</v>
      </c>
      <c r="M26" s="4">
        <v>0</v>
      </c>
      <c r="N26" s="4">
        <v>0</v>
      </c>
      <c r="O26" s="5">
        <f t="shared" si="1"/>
        <v>0</v>
      </c>
      <c r="P26" s="4">
        <v>1.9</v>
      </c>
      <c r="Q26" s="4">
        <v>6.7</v>
      </c>
      <c r="R26" s="4">
        <v>0</v>
      </c>
      <c r="S26" s="5">
        <f t="shared" si="2"/>
        <v>8.6</v>
      </c>
      <c r="T26" s="4">
        <v>1.8</v>
      </c>
      <c r="U26" s="4">
        <v>7</v>
      </c>
      <c r="V26" s="4">
        <v>2</v>
      </c>
      <c r="W26" s="5">
        <f t="shared" si="3"/>
        <v>6.8000000000000007</v>
      </c>
      <c r="X26" s="5">
        <f t="shared" si="4"/>
        <v>15.4</v>
      </c>
    </row>
    <row r="27" spans="1:24" x14ac:dyDescent="0.25">
      <c r="A27" s="7" t="s">
        <v>208</v>
      </c>
      <c r="D27" t="s">
        <v>48</v>
      </c>
      <c r="E27">
        <v>2013</v>
      </c>
      <c r="F27" t="s">
        <v>44</v>
      </c>
      <c r="G27" t="s">
        <v>46</v>
      </c>
      <c r="H27" s="4">
        <v>0</v>
      </c>
      <c r="I27" s="4">
        <v>0</v>
      </c>
      <c r="J27" s="4">
        <v>0</v>
      </c>
      <c r="K27" s="5">
        <f t="shared" si="0"/>
        <v>0</v>
      </c>
      <c r="L27" s="4">
        <v>0</v>
      </c>
      <c r="M27" s="4">
        <v>0</v>
      </c>
      <c r="N27" s="4">
        <v>0</v>
      </c>
      <c r="O27" s="5">
        <f t="shared" si="1"/>
        <v>0</v>
      </c>
      <c r="P27" s="4">
        <v>1.9</v>
      </c>
      <c r="Q27" s="4">
        <v>6.2</v>
      </c>
      <c r="R27" s="4">
        <v>0</v>
      </c>
      <c r="S27" s="5">
        <f t="shared" si="2"/>
        <v>8.1</v>
      </c>
      <c r="T27" s="4">
        <v>1.8</v>
      </c>
      <c r="U27" s="4">
        <v>6.9</v>
      </c>
      <c r="V27" s="4">
        <v>2</v>
      </c>
      <c r="W27" s="5">
        <f t="shared" si="3"/>
        <v>6.7000000000000011</v>
      </c>
      <c r="X27" s="5">
        <f t="shared" si="4"/>
        <v>14.8</v>
      </c>
    </row>
    <row r="28" spans="1:24" x14ac:dyDescent="0.25">
      <c r="A28" s="7"/>
      <c r="H28" s="4"/>
      <c r="I28" s="4"/>
      <c r="J28" s="4"/>
      <c r="K28" s="5"/>
      <c r="L28" s="4"/>
      <c r="M28" s="4"/>
      <c r="N28" s="4"/>
      <c r="O28" s="5"/>
      <c r="P28" s="4"/>
      <c r="Q28" s="4"/>
      <c r="R28" s="4"/>
      <c r="S28" s="5"/>
      <c r="T28" s="4"/>
      <c r="U28" s="4"/>
      <c r="V28" s="4"/>
      <c r="W28" s="5"/>
      <c r="X28" s="5"/>
    </row>
  </sheetData>
  <sortState ref="D7:X28">
    <sortCondition descending="1" ref="X7"/>
  </sortState>
  <pageMargins left="0.7" right="0.7" top="0.78740157499999996" bottom="0.78740157499999996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0"/>
  <sheetViews>
    <sheetView view="pageLayout" topLeftCell="A4" zoomScale="70" zoomScaleNormal="100" zoomScalePageLayoutView="70" workbookViewId="0">
      <selection sqref="A1:X30"/>
    </sheetView>
  </sheetViews>
  <sheetFormatPr defaultRowHeight="15" x14ac:dyDescent="0.25"/>
  <cols>
    <col min="1" max="1" width="6.7109375" bestFit="1" customWidth="1"/>
    <col min="2" max="2" width="7.28515625" hidden="1" customWidth="1"/>
    <col min="3" max="3" width="10" hidden="1" customWidth="1"/>
    <col min="4" max="4" width="20" customWidth="1"/>
    <col min="5" max="5" width="6.42578125" bestFit="1" customWidth="1"/>
    <col min="6" max="6" width="22.85546875" bestFit="1" customWidth="1"/>
    <col min="7" max="7" width="22.140625" bestFit="1" customWidth="1"/>
    <col min="8" max="10" width="7" customWidth="1"/>
    <col min="11" max="11" width="8" customWidth="1"/>
    <col min="12" max="14" width="7" customWidth="1"/>
    <col min="15" max="15" width="8" customWidth="1"/>
    <col min="16" max="18" width="7" customWidth="1"/>
    <col min="19" max="19" width="8" customWidth="1"/>
    <col min="20" max="22" width="7" customWidth="1"/>
    <col min="23" max="25" width="8" customWidth="1"/>
    <col min="26" max="26" width="20" customWidth="1"/>
    <col min="27" max="27" width="8" customWidth="1"/>
    <col min="28" max="28" width="30" customWidth="1"/>
  </cols>
  <sheetData>
    <row r="1" spans="1:28" ht="18.75" x14ac:dyDescent="0.3">
      <c r="D1" s="1" t="s">
        <v>0</v>
      </c>
    </row>
    <row r="2" spans="1:28" ht="18.75" x14ac:dyDescent="0.3">
      <c r="D2" s="1" t="s">
        <v>1</v>
      </c>
    </row>
    <row r="3" spans="1:28" ht="18.75" x14ac:dyDescent="0.3">
      <c r="D3" s="1" t="s">
        <v>2</v>
      </c>
    </row>
    <row r="6" spans="1:28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10</v>
      </c>
      <c r="M6" s="2" t="s">
        <v>11</v>
      </c>
      <c r="N6" s="2" t="s">
        <v>12</v>
      </c>
      <c r="O6" s="2" t="s">
        <v>14</v>
      </c>
      <c r="P6" s="2" t="s">
        <v>10</v>
      </c>
      <c r="Q6" s="2" t="s">
        <v>11</v>
      </c>
      <c r="R6" s="2" t="s">
        <v>12</v>
      </c>
      <c r="S6" s="2" t="s">
        <v>15</v>
      </c>
      <c r="T6" s="2" t="s">
        <v>10</v>
      </c>
      <c r="U6" s="2" t="s">
        <v>11</v>
      </c>
      <c r="V6" s="2" t="s">
        <v>12</v>
      </c>
      <c r="W6" s="2" t="s">
        <v>16</v>
      </c>
      <c r="X6" s="2" t="s">
        <v>17</v>
      </c>
      <c r="Y6" s="2" t="s">
        <v>19</v>
      </c>
      <c r="Z6" s="2" t="s">
        <v>20</v>
      </c>
      <c r="AA6" s="2" t="s">
        <v>21</v>
      </c>
      <c r="AB6" s="2" t="s">
        <v>22</v>
      </c>
    </row>
    <row r="7" spans="1:28" x14ac:dyDescent="0.25">
      <c r="A7" s="3" t="s">
        <v>188</v>
      </c>
      <c r="B7" s="3">
        <v>1992</v>
      </c>
      <c r="C7" s="3">
        <v>7791</v>
      </c>
      <c r="D7" s="3" t="s">
        <v>27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>
        <f>X12</f>
        <v>65.800000000000011</v>
      </c>
      <c r="Z7" t="str">
        <f>D7</f>
        <v>GK Vítkovice</v>
      </c>
      <c r="AA7">
        <v>1</v>
      </c>
    </row>
    <row r="8" spans="1:28" x14ac:dyDescent="0.25">
      <c r="B8">
        <v>132557</v>
      </c>
      <c r="C8">
        <v>7791</v>
      </c>
      <c r="D8" t="str">
        <f>'Šelong Zač.A'!D8</f>
        <v>Prutkayová Frederika</v>
      </c>
      <c r="E8">
        <f>'Šelong Zač.A'!E8</f>
        <v>2013</v>
      </c>
      <c r="F8" t="str">
        <f>'Šelong Zač.A'!F8</f>
        <v>GK Vítkovice</v>
      </c>
      <c r="G8" t="str">
        <f>'Šelong Zač.A'!G8</f>
        <v>kolektiv trenérů</v>
      </c>
      <c r="H8" s="4">
        <f>'Šelong Zač.A'!H8</f>
        <v>0</v>
      </c>
      <c r="I8" s="4">
        <f>'Šelong Zač.A'!I8</f>
        <v>0</v>
      </c>
      <c r="J8" s="4">
        <f>'Šelong Zač.A'!J8</f>
        <v>0</v>
      </c>
      <c r="K8" s="8">
        <f>'Šelong Zač.A'!K8</f>
        <v>0</v>
      </c>
      <c r="L8" s="4">
        <f>'Šelong Zač.A'!L8</f>
        <v>0</v>
      </c>
      <c r="M8" s="4">
        <f>'Šelong Zač.A'!M8</f>
        <v>0</v>
      </c>
      <c r="N8" s="4">
        <f>'Šelong Zač.A'!N8</f>
        <v>0</v>
      </c>
      <c r="O8" s="8">
        <f>'Šelong Zač.A'!O8</f>
        <v>0</v>
      </c>
      <c r="P8" s="4">
        <f>'Šelong Zač.A'!P8</f>
        <v>1.9</v>
      </c>
      <c r="Q8" s="4">
        <f>'Šelong Zač.A'!Q8</f>
        <v>9.1999999999999993</v>
      </c>
      <c r="R8" s="4">
        <f>'Šelong Zač.A'!R8</f>
        <v>0</v>
      </c>
      <c r="S8" s="8">
        <f>'Šelong Zač.A'!S8</f>
        <v>11.1</v>
      </c>
      <c r="T8" s="4">
        <f>'Šelong Zač.A'!T8</f>
        <v>1.9</v>
      </c>
      <c r="U8" s="4">
        <f>'Šelong Zač.A'!U8</f>
        <v>8.6999999999999993</v>
      </c>
      <c r="V8" s="4">
        <f>'Šelong Zač.A'!V8</f>
        <v>0</v>
      </c>
      <c r="W8" s="8">
        <f>'Šelong Zač.A'!W8</f>
        <v>10.6</v>
      </c>
      <c r="X8" s="8">
        <f>'Šelong Zač.A'!X8</f>
        <v>21.7</v>
      </c>
      <c r="Y8">
        <f>X12</f>
        <v>65.800000000000011</v>
      </c>
      <c r="Z8" t="str">
        <f>D7</f>
        <v>GK Vítkovice</v>
      </c>
      <c r="AA8">
        <v>2</v>
      </c>
    </row>
    <row r="9" spans="1:28" x14ac:dyDescent="0.25">
      <c r="B9">
        <v>280640</v>
      </c>
      <c r="C9">
        <v>7791</v>
      </c>
      <c r="D9" t="s">
        <v>30</v>
      </c>
      <c r="E9">
        <v>2012</v>
      </c>
      <c r="F9" t="s">
        <v>27</v>
      </c>
      <c r="G9" t="s">
        <v>31</v>
      </c>
      <c r="H9" s="4">
        <f>'Šelong Zač.A'!H9</f>
        <v>0</v>
      </c>
      <c r="I9" s="4">
        <f>'Šelong Zač.A'!I9</f>
        <v>0</v>
      </c>
      <c r="J9" s="4">
        <f>'Šelong Zač.A'!J9</f>
        <v>0</v>
      </c>
      <c r="K9" s="8">
        <f>'Šelong Zač.A'!K9</f>
        <v>0</v>
      </c>
      <c r="L9" s="4">
        <f>'Šelong Zač.A'!L9</f>
        <v>0</v>
      </c>
      <c r="M9" s="4">
        <f>'Šelong Zač.A'!M9</f>
        <v>0</v>
      </c>
      <c r="N9" s="4">
        <f>'Šelong Zač.A'!N9</f>
        <v>0</v>
      </c>
      <c r="O9" s="8">
        <f>'Šelong Zač.A'!O9</f>
        <v>0</v>
      </c>
      <c r="P9" s="4">
        <f>'Šelong Zač.A'!P9</f>
        <v>1.9</v>
      </c>
      <c r="Q9" s="4">
        <f>'Šelong Zač.A'!Q9</f>
        <v>9.5</v>
      </c>
      <c r="R9" s="4">
        <f>'Šelong Zač.A'!R9</f>
        <v>0</v>
      </c>
      <c r="S9" s="8">
        <f>'Šelong Zač.A'!S9</f>
        <v>11.4</v>
      </c>
      <c r="T9" s="4">
        <f>'Šelong Zač.A'!T9</f>
        <v>1.9</v>
      </c>
      <c r="U9" s="4">
        <f>'Šelong Zač.A'!U9</f>
        <v>9.1</v>
      </c>
      <c r="V9" s="4">
        <f>'Šelong Zač.A'!V9</f>
        <v>0</v>
      </c>
      <c r="W9" s="8">
        <f>'Šelong Zač.A'!W9</f>
        <v>11</v>
      </c>
      <c r="X9" s="8">
        <f>'Šelong Zač.A'!X9</f>
        <v>22.4</v>
      </c>
      <c r="Y9">
        <f>X12</f>
        <v>65.800000000000011</v>
      </c>
      <c r="Z9" t="str">
        <f>D7</f>
        <v>GK Vítkovice</v>
      </c>
      <c r="AA9">
        <v>3</v>
      </c>
    </row>
    <row r="10" spans="1:28" x14ac:dyDescent="0.25">
      <c r="B10">
        <v>780128</v>
      </c>
      <c r="C10">
        <v>7791</v>
      </c>
      <c r="D10" t="s">
        <v>32</v>
      </c>
      <c r="E10">
        <v>2012</v>
      </c>
      <c r="F10" t="s">
        <v>27</v>
      </c>
      <c r="G10" t="s">
        <v>31</v>
      </c>
      <c r="H10" s="4">
        <f>'Šelong Zač.A'!H10</f>
        <v>0</v>
      </c>
      <c r="I10" s="4">
        <f>'Šelong Zač.A'!I10</f>
        <v>0</v>
      </c>
      <c r="J10" s="4">
        <f>'Šelong Zač.A'!J10</f>
        <v>0</v>
      </c>
      <c r="K10" s="8">
        <f>'Šelong Zač.A'!K10</f>
        <v>0</v>
      </c>
      <c r="L10" s="4">
        <f>'Šelong Zač.A'!L10</f>
        <v>0</v>
      </c>
      <c r="M10" s="4">
        <f>'Šelong Zač.A'!M10</f>
        <v>0</v>
      </c>
      <c r="N10" s="4">
        <f>'Šelong Zač.A'!N10</f>
        <v>0</v>
      </c>
      <c r="O10" s="8">
        <f>'Šelong Zač.A'!O10</f>
        <v>0</v>
      </c>
      <c r="P10" s="4">
        <f>'Šelong Zač.A'!P10</f>
        <v>1.9</v>
      </c>
      <c r="Q10" s="4">
        <f>'Šelong Zač.A'!Q10</f>
        <v>9.3000000000000007</v>
      </c>
      <c r="R10" s="4">
        <f>'Šelong Zač.A'!R10</f>
        <v>0</v>
      </c>
      <c r="S10" s="8">
        <f>'Šelong Zač.A'!S10</f>
        <v>11.200000000000001</v>
      </c>
      <c r="T10" s="4">
        <f>'Šelong Zač.A'!T10</f>
        <v>1.9</v>
      </c>
      <c r="U10" s="4">
        <f>'Šelong Zač.A'!U10</f>
        <v>8.6</v>
      </c>
      <c r="V10" s="4">
        <f>'Šelong Zač.A'!V10</f>
        <v>0</v>
      </c>
      <c r="W10" s="8">
        <f>'Šelong Zač.A'!W10</f>
        <v>10.5</v>
      </c>
      <c r="X10" s="8">
        <f>'Šelong Zač.A'!X10</f>
        <v>21.700000000000003</v>
      </c>
      <c r="Y10">
        <f>X12</f>
        <v>65.800000000000011</v>
      </c>
      <c r="Z10" t="str">
        <f>D7</f>
        <v>GK Vítkovice</v>
      </c>
      <c r="AA10">
        <v>4</v>
      </c>
    </row>
    <row r="11" spans="1:28" x14ac:dyDescent="0.25">
      <c r="B11">
        <v>683721</v>
      </c>
      <c r="C11">
        <v>7791</v>
      </c>
      <c r="D11" t="s">
        <v>33</v>
      </c>
      <c r="E11">
        <v>2012</v>
      </c>
      <c r="F11" t="s">
        <v>27</v>
      </c>
      <c r="G11" t="s">
        <v>31</v>
      </c>
      <c r="H11" s="4">
        <f>'Šelong Zač.A'!H11</f>
        <v>0</v>
      </c>
      <c r="I11" s="4">
        <f>'Šelong Zač.A'!I11</f>
        <v>0</v>
      </c>
      <c r="J11" s="4">
        <f>'Šelong Zač.A'!J11</f>
        <v>0</v>
      </c>
      <c r="K11" s="8">
        <f>'Šelong Zač.A'!K11</f>
        <v>0</v>
      </c>
      <c r="L11" s="4">
        <f>'Šelong Zač.A'!L11</f>
        <v>0</v>
      </c>
      <c r="M11" s="4">
        <f>'Šelong Zač.A'!M11</f>
        <v>0</v>
      </c>
      <c r="N11" s="4">
        <f>'Šelong Zač.A'!N11</f>
        <v>0</v>
      </c>
      <c r="O11" s="8">
        <f>'Šelong Zač.A'!O11</f>
        <v>0</v>
      </c>
      <c r="P11" s="4">
        <f>'Šelong Zač.A'!P11</f>
        <v>1.9</v>
      </c>
      <c r="Q11" s="4">
        <f>'Šelong Zač.A'!Q11</f>
        <v>9.1999999999999993</v>
      </c>
      <c r="R11" s="4">
        <f>'Šelong Zač.A'!R11</f>
        <v>0</v>
      </c>
      <c r="S11" s="8">
        <f>'Šelong Zač.A'!S11</f>
        <v>11.1</v>
      </c>
      <c r="T11" s="4">
        <f>'Šelong Zač.A'!T11</f>
        <v>1.9</v>
      </c>
      <c r="U11" s="4">
        <f>'Šelong Zač.A'!U11</f>
        <v>8.5</v>
      </c>
      <c r="V11" s="4">
        <f>'Šelong Zač.A'!V11</f>
        <v>0</v>
      </c>
      <c r="W11" s="8">
        <f>'Šelong Zač.A'!W11</f>
        <v>10.4</v>
      </c>
      <c r="X11" s="8">
        <f>'Šelong Zač.A'!X11</f>
        <v>21.5</v>
      </c>
      <c r="Y11">
        <f>X12</f>
        <v>65.800000000000011</v>
      </c>
      <c r="Z11" t="str">
        <f>D7</f>
        <v>GK Vítkovice</v>
      </c>
      <c r="AA11">
        <v>5</v>
      </c>
    </row>
    <row r="12" spans="1:28" x14ac:dyDescent="0.25">
      <c r="A12" s="5"/>
      <c r="B12" s="5"/>
      <c r="C12" s="5"/>
      <c r="D12" s="5" t="s">
        <v>26</v>
      </c>
      <c r="E12" s="5"/>
      <c r="F12" s="5"/>
      <c r="G12" s="5"/>
      <c r="H12" s="5"/>
      <c r="I12" s="5"/>
      <c r="J12" s="5">
        <v>0</v>
      </c>
      <c r="K12" s="5">
        <f>LARGE(K8:K11,3)+LARGE(K8:K11,2)+LARGE(K8:K11,1)-J12</f>
        <v>0</v>
      </c>
      <c r="L12" s="5"/>
      <c r="M12" s="5"/>
      <c r="N12" s="5">
        <v>0</v>
      </c>
      <c r="O12" s="5">
        <f>LARGE(O8:O11,3)+LARGE(O8:O11,2)+LARGE(O8:O11,1)-N12</f>
        <v>0</v>
      </c>
      <c r="P12" s="5"/>
      <c r="Q12" s="5"/>
      <c r="R12" s="5">
        <v>0</v>
      </c>
      <c r="S12" s="5">
        <f>LARGE(S8:S11,3)+LARGE(S8:S11,2)+LARGE(S8:S11,1)-R12</f>
        <v>33.700000000000003</v>
      </c>
      <c r="T12" s="5"/>
      <c r="U12" s="5"/>
      <c r="V12" s="5">
        <v>0</v>
      </c>
      <c r="W12" s="5">
        <f>LARGE(W8:W11,3)+LARGE(W8:W11,2)+LARGE(W8:W11,1)-V12</f>
        <v>32.1</v>
      </c>
      <c r="X12" s="8">
        <f>K12+O12+S12+W12</f>
        <v>65.800000000000011</v>
      </c>
      <c r="Y12">
        <f>X12</f>
        <v>65.800000000000011</v>
      </c>
      <c r="Z12" t="str">
        <f>D7</f>
        <v>GK Vítkovice</v>
      </c>
      <c r="AA12">
        <v>6</v>
      </c>
    </row>
    <row r="13" spans="1:28" x14ac:dyDescent="0.25">
      <c r="A13" s="3" t="s">
        <v>189</v>
      </c>
      <c r="B13" s="3">
        <v>2016</v>
      </c>
      <c r="C13" s="3">
        <v>7791</v>
      </c>
      <c r="D13" s="3" t="s">
        <v>34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>
        <f>X18</f>
        <v>61.7</v>
      </c>
      <c r="Z13" t="str">
        <f>D13</f>
        <v>GK Vítkovice B</v>
      </c>
      <c r="AA13">
        <v>1</v>
      </c>
    </row>
    <row r="14" spans="1:28" x14ac:dyDescent="0.25">
      <c r="B14">
        <v>130315</v>
      </c>
      <c r="C14">
        <v>7791</v>
      </c>
      <c r="D14" t="str">
        <f>'Šelong Zač.A'!D12</f>
        <v>Ireinová Jana</v>
      </c>
      <c r="E14">
        <f>'Šelong Zač.A'!E12</f>
        <v>2012</v>
      </c>
      <c r="F14" t="str">
        <f>'Šelong Zač.A'!F12</f>
        <v>GK Vítkovice</v>
      </c>
      <c r="G14" t="str">
        <f>'Šelong Zač.A'!G12</f>
        <v>Rychtová</v>
      </c>
      <c r="H14" s="4">
        <f>'Šelong Zač.A'!H12</f>
        <v>0</v>
      </c>
      <c r="I14" s="4">
        <f>'Šelong Zač.A'!I12</f>
        <v>0</v>
      </c>
      <c r="J14" s="4">
        <f>'Šelong Zač.A'!J12</f>
        <v>0</v>
      </c>
      <c r="K14" s="8">
        <f>'Šelong Zač.A'!K12</f>
        <v>0</v>
      </c>
      <c r="L14" s="4">
        <f>'Šelong Zač.A'!L12</f>
        <v>0</v>
      </c>
      <c r="M14" s="4">
        <f>'Šelong Zač.A'!M12</f>
        <v>0</v>
      </c>
      <c r="N14" s="4">
        <f>'Šelong Zač.A'!N12</f>
        <v>0</v>
      </c>
      <c r="O14" s="8">
        <f>'Šelong Zač.A'!O12</f>
        <v>0</v>
      </c>
      <c r="P14" s="4">
        <f>'Šelong Zač.A'!P12</f>
        <v>1.9</v>
      </c>
      <c r="Q14" s="4">
        <f>'Šelong Zač.A'!Q12</f>
        <v>8.4</v>
      </c>
      <c r="R14" s="4">
        <f>'Šelong Zač.A'!R12</f>
        <v>0</v>
      </c>
      <c r="S14" s="8">
        <f>'Šelong Zač.A'!S12</f>
        <v>10.3</v>
      </c>
      <c r="T14" s="4">
        <f>'Šelong Zač.A'!T12</f>
        <v>1.9</v>
      </c>
      <c r="U14" s="4">
        <f>'Šelong Zač.A'!U12</f>
        <v>7.8</v>
      </c>
      <c r="V14" s="4">
        <f>'Šelong Zač.A'!V12</f>
        <v>0</v>
      </c>
      <c r="W14" s="8">
        <f>'Šelong Zač.A'!W12</f>
        <v>9.6999999999999993</v>
      </c>
      <c r="X14" s="8">
        <f>'Šelong Zač.A'!X12</f>
        <v>20</v>
      </c>
      <c r="Y14">
        <f>X18</f>
        <v>61.7</v>
      </c>
      <c r="Z14" t="str">
        <f>D13</f>
        <v>GK Vítkovice B</v>
      </c>
      <c r="AA14">
        <v>2</v>
      </c>
    </row>
    <row r="15" spans="1:28" x14ac:dyDescent="0.25">
      <c r="B15">
        <v>812061</v>
      </c>
      <c r="C15">
        <v>7791</v>
      </c>
      <c r="D15" t="str">
        <f>'Šelong Zač.A'!D13</f>
        <v>Husariková Agáta</v>
      </c>
      <c r="E15">
        <f>'Šelong Zač.A'!E13</f>
        <v>2012</v>
      </c>
      <c r="F15" t="str">
        <f>'Šelong Zač.A'!F13</f>
        <v>GK Vítkovice</v>
      </c>
      <c r="G15" t="str">
        <f>'Šelong Zač.A'!G13</f>
        <v>Prutkayová, Štroblíková</v>
      </c>
      <c r="H15" s="4">
        <f>'Šelong Zač.A'!H13</f>
        <v>0</v>
      </c>
      <c r="I15" s="4">
        <f>'Šelong Zač.A'!I13</f>
        <v>0</v>
      </c>
      <c r="J15" s="4">
        <f>'Šelong Zač.A'!J13</f>
        <v>0</v>
      </c>
      <c r="K15" s="8">
        <f>'Šelong Zač.A'!K13</f>
        <v>0</v>
      </c>
      <c r="L15" s="4">
        <f>'Šelong Zač.A'!L13</f>
        <v>0</v>
      </c>
      <c r="M15" s="4">
        <f>'Šelong Zač.A'!M13</f>
        <v>0</v>
      </c>
      <c r="N15" s="4">
        <f>'Šelong Zač.A'!N13</f>
        <v>0</v>
      </c>
      <c r="O15" s="8">
        <f>'Šelong Zač.A'!O13</f>
        <v>0</v>
      </c>
      <c r="P15" s="4">
        <f>'Šelong Zač.A'!P13</f>
        <v>1.9</v>
      </c>
      <c r="Q15" s="4">
        <f>'Šelong Zač.A'!Q13</f>
        <v>8.9</v>
      </c>
      <c r="R15" s="4">
        <f>'Šelong Zač.A'!R13</f>
        <v>0</v>
      </c>
      <c r="S15" s="8">
        <f>'Šelong Zač.A'!S13</f>
        <v>10.8</v>
      </c>
      <c r="T15" s="4">
        <f>'Šelong Zač.A'!T13</f>
        <v>1.9</v>
      </c>
      <c r="U15" s="4">
        <f>'Šelong Zač.A'!U13</f>
        <v>8.5</v>
      </c>
      <c r="V15" s="4">
        <f>'Šelong Zač.A'!V13</f>
        <v>0</v>
      </c>
      <c r="W15" s="8">
        <f>'Šelong Zač.A'!W13</f>
        <v>10.4</v>
      </c>
      <c r="X15" s="8">
        <f>'Šelong Zač.A'!X13</f>
        <v>21.200000000000003</v>
      </c>
      <c r="Y15">
        <f>X18</f>
        <v>61.7</v>
      </c>
      <c r="Z15" t="str">
        <f>D13</f>
        <v>GK Vítkovice B</v>
      </c>
      <c r="AA15">
        <v>3</v>
      </c>
    </row>
    <row r="16" spans="1:28" x14ac:dyDescent="0.25">
      <c r="B16">
        <v>352173</v>
      </c>
      <c r="C16">
        <v>7791</v>
      </c>
      <c r="D16" t="str">
        <f>'Šelong Zač.A'!D14</f>
        <v>Kostelníková Patricie</v>
      </c>
      <c r="E16">
        <f>'Šelong Zač.A'!E14</f>
        <v>2012</v>
      </c>
      <c r="F16" t="str">
        <f>'Šelong Zač.A'!F14</f>
        <v>GK Vítkovice</v>
      </c>
      <c r="G16" t="str">
        <f>'Šelong Zač.A'!G14</f>
        <v>Rychtová</v>
      </c>
      <c r="H16" s="4">
        <f>'Šelong Zač.A'!H14</f>
        <v>0</v>
      </c>
      <c r="I16" s="4">
        <f>'Šelong Zač.A'!I14</f>
        <v>0</v>
      </c>
      <c r="J16" s="4">
        <f>'Šelong Zač.A'!J14</f>
        <v>0</v>
      </c>
      <c r="K16" s="8">
        <f>'Šelong Zač.A'!K14</f>
        <v>0</v>
      </c>
      <c r="L16" s="4">
        <f>'Šelong Zač.A'!L14</f>
        <v>0</v>
      </c>
      <c r="M16" s="4">
        <f>'Šelong Zač.A'!M14</f>
        <v>0</v>
      </c>
      <c r="N16" s="4">
        <f>'Šelong Zač.A'!N14</f>
        <v>0</v>
      </c>
      <c r="O16" s="8">
        <f>'Šelong Zač.A'!O14</f>
        <v>0</v>
      </c>
      <c r="P16" s="4">
        <f>'Šelong Zač.A'!P14</f>
        <v>1.9</v>
      </c>
      <c r="Q16" s="4">
        <f>'Šelong Zač.A'!Q14</f>
        <v>8.8000000000000007</v>
      </c>
      <c r="R16" s="4">
        <f>'Šelong Zač.A'!R14</f>
        <v>0</v>
      </c>
      <c r="S16" s="8">
        <f>'Šelong Zač.A'!S14</f>
        <v>10.700000000000001</v>
      </c>
      <c r="T16" s="4">
        <f>'Šelong Zač.A'!T14</f>
        <v>1.9</v>
      </c>
      <c r="U16" s="4">
        <f>'Šelong Zač.A'!U14</f>
        <v>7.9</v>
      </c>
      <c r="V16" s="4">
        <f>'Šelong Zač.A'!V14</f>
        <v>0</v>
      </c>
      <c r="W16" s="8">
        <f>'Šelong Zač.A'!W14</f>
        <v>9.8000000000000007</v>
      </c>
      <c r="X16" s="8">
        <f>'Šelong Zač.A'!X14</f>
        <v>20.5</v>
      </c>
      <c r="Y16">
        <f>X18</f>
        <v>61.7</v>
      </c>
      <c r="Z16" t="str">
        <f>D13</f>
        <v>GK Vítkovice B</v>
      </c>
      <c r="AA16">
        <v>4</v>
      </c>
    </row>
    <row r="17" spans="1:27" x14ac:dyDescent="0.25">
      <c r="B17">
        <v>856601</v>
      </c>
      <c r="C17">
        <v>7791</v>
      </c>
      <c r="D17" t="str">
        <f>'Šelong Zač.A'!D15</f>
        <v>Mlynářová Liliana</v>
      </c>
      <c r="E17">
        <f>'Šelong Zač.A'!E15</f>
        <v>2012</v>
      </c>
      <c r="F17" t="str">
        <f>'Šelong Zač.A'!F15</f>
        <v>GK Vítkovice</v>
      </c>
      <c r="G17" t="str">
        <f>'Šelong Zač.A'!G15</f>
        <v>Prutkayová, Štroblíková</v>
      </c>
      <c r="H17" s="4">
        <f>'Šelong Zač.A'!H15</f>
        <v>0</v>
      </c>
      <c r="I17" s="4">
        <f>'Šelong Zač.A'!I15</f>
        <v>0</v>
      </c>
      <c r="J17" s="4">
        <f>'Šelong Zač.A'!J15</f>
        <v>0</v>
      </c>
      <c r="K17" s="8">
        <f>'Šelong Zač.A'!K15</f>
        <v>0</v>
      </c>
      <c r="L17" s="4">
        <f>'Šelong Zač.A'!L15</f>
        <v>0</v>
      </c>
      <c r="M17" s="4">
        <f>'Šelong Zač.A'!M15</f>
        <v>0</v>
      </c>
      <c r="N17" s="4">
        <f>'Šelong Zač.A'!N15</f>
        <v>0</v>
      </c>
      <c r="O17" s="8">
        <f>'Šelong Zač.A'!O15</f>
        <v>0</v>
      </c>
      <c r="P17" s="4">
        <f>'Šelong Zač.A'!P15</f>
        <v>1.9</v>
      </c>
      <c r="Q17" s="4">
        <f>'Šelong Zač.A'!Q15</f>
        <v>7.5</v>
      </c>
      <c r="R17" s="4">
        <f>'Šelong Zač.A'!R15</f>
        <v>0</v>
      </c>
      <c r="S17" s="8">
        <f>'Šelong Zač.A'!S15</f>
        <v>9.4</v>
      </c>
      <c r="T17" s="4">
        <f>'Šelong Zač.A'!T15</f>
        <v>1.9</v>
      </c>
      <c r="U17" s="4">
        <f>'Šelong Zač.A'!U15</f>
        <v>7.4</v>
      </c>
      <c r="V17" s="4">
        <f>'Šelong Zač.A'!V15</f>
        <v>0</v>
      </c>
      <c r="W17" s="8">
        <f>'Šelong Zač.A'!W15</f>
        <v>9.3000000000000007</v>
      </c>
      <c r="X17" s="8">
        <f>'Šelong Zač.A'!X15</f>
        <v>18.700000000000003</v>
      </c>
      <c r="Y17">
        <f>X18</f>
        <v>61.7</v>
      </c>
      <c r="Z17" t="str">
        <f>D13</f>
        <v>GK Vítkovice B</v>
      </c>
      <c r="AA17">
        <v>5</v>
      </c>
    </row>
    <row r="18" spans="1:27" x14ac:dyDescent="0.25">
      <c r="A18" s="5"/>
      <c r="B18" s="5"/>
      <c r="C18" s="5"/>
      <c r="D18" s="5" t="s">
        <v>26</v>
      </c>
      <c r="E18" s="5"/>
      <c r="F18" s="5"/>
      <c r="G18" s="5"/>
      <c r="H18" s="5"/>
      <c r="I18" s="5"/>
      <c r="J18" s="5">
        <v>0</v>
      </c>
      <c r="K18" s="5">
        <f>LARGE(K14:K17,3)+LARGE(K14:K17,2)+LARGE(K14:K17,1)-J18</f>
        <v>0</v>
      </c>
      <c r="L18" s="5"/>
      <c r="M18" s="5"/>
      <c r="N18" s="5">
        <v>0</v>
      </c>
      <c r="O18" s="5">
        <f>LARGE(O14:O17,3)+LARGE(O14:O17,2)+LARGE(O14:O17,1)-N18</f>
        <v>0</v>
      </c>
      <c r="P18" s="5"/>
      <c r="Q18" s="5"/>
      <c r="R18" s="5">
        <v>0</v>
      </c>
      <c r="S18" s="5">
        <f>LARGE(S14:S17,3)+LARGE(S14:S17,2)+LARGE(S14:S17,1)-R18</f>
        <v>31.8</v>
      </c>
      <c r="T18" s="5"/>
      <c r="U18" s="5"/>
      <c r="V18" s="5">
        <v>0</v>
      </c>
      <c r="W18" s="5">
        <f>LARGE(W14:W17,3)+LARGE(W14:W17,2)+LARGE(W14:W17,1)-V18</f>
        <v>29.9</v>
      </c>
      <c r="X18" s="5">
        <f>K18+O18+S18+W18</f>
        <v>61.7</v>
      </c>
      <c r="Y18">
        <f>X18</f>
        <v>61.7</v>
      </c>
      <c r="Z18" t="str">
        <f>D13</f>
        <v>GK Vítkovice B</v>
      </c>
      <c r="AA18">
        <v>6</v>
      </c>
    </row>
    <row r="19" spans="1:27" x14ac:dyDescent="0.25">
      <c r="A19" s="3" t="s">
        <v>190</v>
      </c>
      <c r="B19" s="3">
        <v>2017</v>
      </c>
      <c r="C19" s="3">
        <v>7791</v>
      </c>
      <c r="D19" s="3" t="s">
        <v>40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>
        <f>X24</f>
        <v>59.9</v>
      </c>
      <c r="Z19" t="str">
        <f>D19</f>
        <v>GK Vítkovice C</v>
      </c>
      <c r="AA19">
        <v>1</v>
      </c>
    </row>
    <row r="20" spans="1:27" x14ac:dyDescent="0.25">
      <c r="B20">
        <v>186302</v>
      </c>
      <c r="C20">
        <v>7791</v>
      </c>
      <c r="D20" t="str">
        <f>'Šelong Zač.A'!D16</f>
        <v>Křižoščáková Sára</v>
      </c>
      <c r="E20">
        <f>'Šelong Zač.A'!E16</f>
        <v>2013</v>
      </c>
      <c r="F20" t="str">
        <f>'Šelong Zač.A'!F16</f>
        <v>GK Vítkovice</v>
      </c>
      <c r="G20" t="str">
        <f>'Šelong Zač.A'!G16</f>
        <v>Rychtová</v>
      </c>
      <c r="H20" s="4">
        <f>'Šelong Zač.A'!H16</f>
        <v>0</v>
      </c>
      <c r="I20" s="4">
        <f>'Šelong Zač.A'!I16</f>
        <v>0</v>
      </c>
      <c r="J20" s="4">
        <f>'Šelong Zač.A'!J16</f>
        <v>0</v>
      </c>
      <c r="K20" s="8">
        <f>'Šelong Zač.A'!K16</f>
        <v>0</v>
      </c>
      <c r="L20" s="4">
        <f>'Šelong Zač.A'!L16</f>
        <v>0</v>
      </c>
      <c r="M20" s="4">
        <f>'Šelong Zač.A'!M16</f>
        <v>0</v>
      </c>
      <c r="N20" s="4">
        <f>'Šelong Zač.A'!N16</f>
        <v>0</v>
      </c>
      <c r="O20" s="8">
        <f>'Šelong Zač.A'!O16</f>
        <v>0</v>
      </c>
      <c r="P20" s="4">
        <f>'Šelong Zač.A'!P16</f>
        <v>1.9</v>
      </c>
      <c r="Q20" s="4">
        <f>'Šelong Zač.A'!Q16</f>
        <v>8.8000000000000007</v>
      </c>
      <c r="R20" s="4">
        <f>'Šelong Zač.A'!R16</f>
        <v>0</v>
      </c>
      <c r="S20" s="8">
        <f>'Šelong Zač.A'!S16</f>
        <v>10.700000000000001</v>
      </c>
      <c r="T20" s="4">
        <f>'Šelong Zač.A'!T16</f>
        <v>1.9</v>
      </c>
      <c r="U20" s="4">
        <f>'Šelong Zač.A'!U16</f>
        <v>7.7</v>
      </c>
      <c r="V20" s="4">
        <f>'Šelong Zač.A'!V16</f>
        <v>0</v>
      </c>
      <c r="W20" s="8">
        <f>'Šelong Zač.A'!W16</f>
        <v>9.6</v>
      </c>
      <c r="X20" s="8">
        <f>'Šelong Zač.A'!X16</f>
        <v>20.3</v>
      </c>
      <c r="Y20">
        <f>X24</f>
        <v>59.9</v>
      </c>
      <c r="Z20" t="str">
        <f>D19</f>
        <v>GK Vítkovice C</v>
      </c>
      <c r="AA20">
        <v>2</v>
      </c>
    </row>
    <row r="21" spans="1:27" x14ac:dyDescent="0.25">
      <c r="B21">
        <v>510771</v>
      </c>
      <c r="C21">
        <v>7791</v>
      </c>
      <c r="D21" t="str">
        <f>'Šelong Zač.A'!D17</f>
        <v>Pokorná Marie</v>
      </c>
      <c r="E21">
        <f>'Šelong Zač.A'!E17</f>
        <v>2013</v>
      </c>
      <c r="F21" t="str">
        <f>'Šelong Zač.A'!F17</f>
        <v>GK Vítkovice</v>
      </c>
      <c r="G21" t="str">
        <f>'Šelong Zač.A'!G17</f>
        <v>Rychtová</v>
      </c>
      <c r="H21" s="4">
        <f>'Šelong Zač.A'!H17</f>
        <v>0</v>
      </c>
      <c r="I21" s="4">
        <f>'Šelong Zač.A'!I17</f>
        <v>0</v>
      </c>
      <c r="J21" s="4">
        <f>'Šelong Zač.A'!J17</f>
        <v>0</v>
      </c>
      <c r="K21" s="8">
        <f>'Šelong Zač.A'!K17</f>
        <v>0</v>
      </c>
      <c r="L21" s="4">
        <f>'Šelong Zač.A'!L17</f>
        <v>0</v>
      </c>
      <c r="M21" s="4">
        <f>'Šelong Zač.A'!M17</f>
        <v>0</v>
      </c>
      <c r="N21" s="4">
        <f>'Šelong Zač.A'!N17</f>
        <v>0</v>
      </c>
      <c r="O21" s="8">
        <f>'Šelong Zač.A'!O17</f>
        <v>0</v>
      </c>
      <c r="P21" s="4">
        <f>'Šelong Zač.A'!P17</f>
        <v>1.9</v>
      </c>
      <c r="Q21" s="4">
        <f>'Šelong Zač.A'!Q17</f>
        <v>8.8000000000000007</v>
      </c>
      <c r="R21" s="4">
        <f>'Šelong Zač.A'!R17</f>
        <v>0</v>
      </c>
      <c r="S21" s="8">
        <f>'Šelong Zač.A'!S17</f>
        <v>10.700000000000001</v>
      </c>
      <c r="T21" s="4">
        <f>'Šelong Zač.A'!T17</f>
        <v>1.9</v>
      </c>
      <c r="U21" s="4">
        <f>'Šelong Zač.A'!U17</f>
        <v>7.3</v>
      </c>
      <c r="V21" s="4">
        <f>'Šelong Zač.A'!V17</f>
        <v>0</v>
      </c>
      <c r="W21" s="8">
        <f>'Šelong Zač.A'!W17</f>
        <v>9.1999999999999993</v>
      </c>
      <c r="X21" s="8">
        <f>'Šelong Zač.A'!X17</f>
        <v>19.899999999999999</v>
      </c>
      <c r="Y21">
        <f>X24</f>
        <v>59.9</v>
      </c>
      <c r="Z21" t="str">
        <f>D19</f>
        <v>GK Vítkovice C</v>
      </c>
      <c r="AA21">
        <v>3</v>
      </c>
    </row>
    <row r="22" spans="1:27" x14ac:dyDescent="0.25">
      <c r="B22">
        <v>671402</v>
      </c>
      <c r="C22">
        <v>7791</v>
      </c>
      <c r="D22" t="str">
        <f>'Šelong Zač.A'!D18</f>
        <v>Proroková Anna</v>
      </c>
      <c r="E22">
        <f>'Šelong Zač.A'!E18</f>
        <v>2012</v>
      </c>
      <c r="F22" t="str">
        <f>'Šelong Zač.A'!F18</f>
        <v>GK Vítkovice</v>
      </c>
      <c r="G22" t="str">
        <f>'Šelong Zač.A'!G18</f>
        <v>Rychtová</v>
      </c>
      <c r="H22" s="4">
        <f>'Šelong Zač.A'!H18</f>
        <v>0</v>
      </c>
      <c r="I22" s="4">
        <f>'Šelong Zač.A'!I18</f>
        <v>0</v>
      </c>
      <c r="J22" s="4">
        <f>'Šelong Zač.A'!J18</f>
        <v>0</v>
      </c>
      <c r="K22" s="8">
        <f>'Šelong Zač.A'!K18</f>
        <v>0</v>
      </c>
      <c r="L22" s="4">
        <f>'Šelong Zač.A'!L18</f>
        <v>0</v>
      </c>
      <c r="M22" s="4">
        <f>'Šelong Zač.A'!M18</f>
        <v>0</v>
      </c>
      <c r="N22" s="4">
        <f>'Šelong Zač.A'!N18</f>
        <v>0</v>
      </c>
      <c r="O22" s="8">
        <f>'Šelong Zač.A'!O18</f>
        <v>0</v>
      </c>
      <c r="P22" s="4">
        <f>'Šelong Zač.A'!P18</f>
        <v>1.9</v>
      </c>
      <c r="Q22" s="4">
        <f>'Šelong Zač.A'!Q18</f>
        <v>8.1999999999999993</v>
      </c>
      <c r="R22" s="4">
        <f>'Šelong Zač.A'!R18</f>
        <v>0</v>
      </c>
      <c r="S22" s="8">
        <f>'Šelong Zač.A'!S18</f>
        <v>10.1</v>
      </c>
      <c r="T22" s="4">
        <f>'Šelong Zač.A'!T18</f>
        <v>1.9</v>
      </c>
      <c r="U22" s="4">
        <f>'Šelong Zač.A'!U18</f>
        <v>7.4</v>
      </c>
      <c r="V22" s="4">
        <f>'Šelong Zač.A'!V18</f>
        <v>0</v>
      </c>
      <c r="W22" s="8">
        <f>'Šelong Zač.A'!W18</f>
        <v>9.3000000000000007</v>
      </c>
      <c r="X22" s="8">
        <f>'Šelong Zač.A'!X18</f>
        <v>19.399999999999999</v>
      </c>
      <c r="Y22">
        <f>X24</f>
        <v>59.9</v>
      </c>
      <c r="Z22" t="str">
        <f>D19</f>
        <v>GK Vítkovice C</v>
      </c>
      <c r="AA22">
        <v>4</v>
      </c>
    </row>
    <row r="23" spans="1:27" x14ac:dyDescent="0.25">
      <c r="B23">
        <v>0</v>
      </c>
      <c r="C23">
        <v>0</v>
      </c>
      <c r="D23" t="str">
        <f>'Šelong Zač.A'!D19</f>
        <v>Hochgesandtová Dora</v>
      </c>
      <c r="E23">
        <f>'Šelong Zač.A'!E19</f>
        <v>2012</v>
      </c>
      <c r="F23" t="str">
        <f>'Šelong Zač.A'!F19</f>
        <v>TJ VOKD Ostrava-Poruba</v>
      </c>
      <c r="G23" t="str">
        <f>'Šelong Zač.A'!G19</f>
        <v>Všetečková, Krejčová</v>
      </c>
      <c r="H23" s="4">
        <f>'Šelong Zač.A'!H19</f>
        <v>0</v>
      </c>
      <c r="I23" s="4">
        <f>'Šelong Zač.A'!I19</f>
        <v>0</v>
      </c>
      <c r="J23" s="4">
        <f>'Šelong Zač.A'!J19</f>
        <v>0</v>
      </c>
      <c r="K23" s="8">
        <f>'Šelong Zač.A'!K19</f>
        <v>0</v>
      </c>
      <c r="L23" s="4">
        <f>'Šelong Zač.A'!L19</f>
        <v>0</v>
      </c>
      <c r="M23" s="4">
        <f>'Šelong Zač.A'!M19</f>
        <v>0</v>
      </c>
      <c r="N23" s="4">
        <f>'Šelong Zač.A'!N19</f>
        <v>0</v>
      </c>
      <c r="O23" s="8">
        <f>'Šelong Zač.A'!O19</f>
        <v>0</v>
      </c>
      <c r="P23" s="4">
        <f>'Šelong Zač.A'!P19</f>
        <v>2</v>
      </c>
      <c r="Q23" s="4">
        <f>'Šelong Zač.A'!Q19</f>
        <v>6.7</v>
      </c>
      <c r="R23" s="4">
        <f>'Šelong Zač.A'!R19</f>
        <v>0</v>
      </c>
      <c r="S23" s="8">
        <f>'Šelong Zač.A'!S19</f>
        <v>8.6999999999999993</v>
      </c>
      <c r="T23" s="4">
        <f>'Šelong Zač.A'!T19</f>
        <v>1.9</v>
      </c>
      <c r="U23" s="4">
        <f>'Šelong Zač.A'!U19</f>
        <v>7.6</v>
      </c>
      <c r="V23" s="4">
        <f>'Šelong Zač.A'!V19</f>
        <v>0</v>
      </c>
      <c r="W23" s="8">
        <f>'Šelong Zač.A'!W19</f>
        <v>9.5</v>
      </c>
      <c r="X23" s="8">
        <f>'Šelong Zač.A'!X19</f>
        <v>18.2</v>
      </c>
      <c r="Y23">
        <f>X24</f>
        <v>59.9</v>
      </c>
      <c r="Z23" t="str">
        <f>D19</f>
        <v>GK Vítkovice C</v>
      </c>
      <c r="AA23">
        <v>5</v>
      </c>
    </row>
    <row r="24" spans="1:27" x14ac:dyDescent="0.25">
      <c r="A24" s="5"/>
      <c r="B24" s="5"/>
      <c r="C24" s="5"/>
      <c r="D24" s="5" t="s">
        <v>26</v>
      </c>
      <c r="E24" s="5"/>
      <c r="F24" s="5"/>
      <c r="G24" s="5"/>
      <c r="H24" s="5"/>
      <c r="I24" s="5"/>
      <c r="J24" s="5">
        <v>0</v>
      </c>
      <c r="K24" s="5">
        <f>LARGE(K20:K23,3)+LARGE(K20:K23,2)+LARGE(K20:K23,1)-J24</f>
        <v>0</v>
      </c>
      <c r="L24" s="5"/>
      <c r="M24" s="5"/>
      <c r="N24" s="5">
        <v>0</v>
      </c>
      <c r="O24" s="8">
        <f>LARGE(O20:O23,3)+LARGE(O20:O23,2)+LARGE(O20:O23,1)-N24</f>
        <v>0</v>
      </c>
      <c r="P24" s="5"/>
      <c r="Q24" s="5"/>
      <c r="R24" s="5">
        <v>0</v>
      </c>
      <c r="S24" s="5">
        <f>LARGE(S20:S23,3)+LARGE(S20:S23,2)+LARGE(S20:S23,1)-R24</f>
        <v>31.5</v>
      </c>
      <c r="T24" s="5"/>
      <c r="U24" s="5"/>
      <c r="V24" s="5">
        <v>0</v>
      </c>
      <c r="W24" s="5">
        <f>LARGE(W20:W23,3)+LARGE(W20:W23,2)+LARGE(W20:W23,1)-V24</f>
        <v>28.4</v>
      </c>
      <c r="X24" s="5">
        <f>K24+O24+S24+W24</f>
        <v>59.9</v>
      </c>
      <c r="Y24">
        <f>X24</f>
        <v>59.9</v>
      </c>
      <c r="Z24" t="str">
        <f>D19</f>
        <v>GK Vítkovice C</v>
      </c>
      <c r="AA24">
        <v>6</v>
      </c>
    </row>
    <row r="25" spans="1:27" x14ac:dyDescent="0.25">
      <c r="A25" s="3" t="s">
        <v>191</v>
      </c>
      <c r="B25" s="3">
        <v>1988</v>
      </c>
      <c r="C25" s="3">
        <v>9381</v>
      </c>
      <c r="D25" s="3" t="s">
        <v>44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>
        <f>X30</f>
        <v>52.199999999999996</v>
      </c>
      <c r="Z25" t="str">
        <f>D25</f>
        <v>TJ VOKD Ostrava-Poruba</v>
      </c>
      <c r="AA25">
        <v>1</v>
      </c>
    </row>
    <row r="26" spans="1:27" x14ac:dyDescent="0.25">
      <c r="B26">
        <v>0</v>
      </c>
      <c r="C26">
        <v>9381</v>
      </c>
      <c r="D26" t="str">
        <f>'Šelong Zač.A'!D19</f>
        <v>Hochgesandtová Dora</v>
      </c>
      <c r="E26">
        <f>'Šelong Zač.A'!E19</f>
        <v>2012</v>
      </c>
      <c r="F26" t="str">
        <f>'Šelong Zač.A'!F19</f>
        <v>TJ VOKD Ostrava-Poruba</v>
      </c>
      <c r="G26" t="str">
        <f>'Šelong Zač.A'!G19</f>
        <v>Všetečková, Krejčová</v>
      </c>
      <c r="H26" s="4">
        <f>'Šelong Zač.A'!H19</f>
        <v>0</v>
      </c>
      <c r="I26" s="4">
        <f>'Šelong Zač.A'!I19</f>
        <v>0</v>
      </c>
      <c r="J26" s="4">
        <f>'Šelong Zač.A'!J19</f>
        <v>0</v>
      </c>
      <c r="K26" s="8">
        <f>'Šelong Zač.A'!K19</f>
        <v>0</v>
      </c>
      <c r="L26" s="4">
        <f>'Šelong Zač.A'!L19</f>
        <v>0</v>
      </c>
      <c r="M26" s="4">
        <f>'Šelong Zač.A'!M19</f>
        <v>0</v>
      </c>
      <c r="N26" s="4">
        <f>'Šelong Zač.A'!N19</f>
        <v>0</v>
      </c>
      <c r="O26" s="8">
        <f>'Šelong Zač.A'!O19</f>
        <v>0</v>
      </c>
      <c r="P26" s="4">
        <f>'Šelong Zač.A'!P19</f>
        <v>2</v>
      </c>
      <c r="Q26" s="4">
        <f>'Šelong Zač.A'!Q19</f>
        <v>6.7</v>
      </c>
      <c r="R26" s="4">
        <f>'Šelong Zač.A'!R19</f>
        <v>0</v>
      </c>
      <c r="S26" s="8">
        <f>'Šelong Zač.A'!S19</f>
        <v>8.6999999999999993</v>
      </c>
      <c r="T26" s="4">
        <f>'Šelong Zač.A'!T19</f>
        <v>1.9</v>
      </c>
      <c r="U26" s="4">
        <f>'Šelong Zač.A'!U19</f>
        <v>7.6</v>
      </c>
      <c r="V26" s="4">
        <f>'Šelong Zač.A'!V19</f>
        <v>0</v>
      </c>
      <c r="W26" s="8">
        <f>'Šelong Zač.A'!W19</f>
        <v>9.5</v>
      </c>
      <c r="X26" s="8">
        <f>'Šelong Zač.A'!X19</f>
        <v>18.2</v>
      </c>
      <c r="Y26">
        <f>X30</f>
        <v>52.199999999999996</v>
      </c>
      <c r="Z26" t="str">
        <f>D25</f>
        <v>TJ VOKD Ostrava-Poruba</v>
      </c>
      <c r="AA26">
        <v>2</v>
      </c>
    </row>
    <row r="27" spans="1:27" x14ac:dyDescent="0.25">
      <c r="B27">
        <v>0</v>
      </c>
      <c r="C27">
        <v>9381</v>
      </c>
      <c r="D27" t="str">
        <f>'Šelong Zač.A'!D20</f>
        <v>Kopecká Eliška</v>
      </c>
      <c r="E27">
        <f>'Šelong Zač.A'!E20</f>
        <v>2012</v>
      </c>
      <c r="F27" t="str">
        <f>'Šelong Zač.A'!F20</f>
        <v>TJ VOKD Ostrava-Poruba</v>
      </c>
      <c r="G27" t="str">
        <f>'Šelong Zač.A'!G20</f>
        <v>Všetečková, Krejčová</v>
      </c>
      <c r="H27" s="4">
        <f>'Šelong Zač.A'!H20</f>
        <v>0</v>
      </c>
      <c r="I27" s="4">
        <f>'Šelong Zač.A'!I20</f>
        <v>0</v>
      </c>
      <c r="J27" s="4">
        <f>'Šelong Zač.A'!J20</f>
        <v>0</v>
      </c>
      <c r="K27" s="8">
        <f>'Šelong Zač.A'!K20</f>
        <v>0</v>
      </c>
      <c r="L27" s="4">
        <f>'Šelong Zač.A'!L20</f>
        <v>0</v>
      </c>
      <c r="M27" s="4">
        <f>'Šelong Zač.A'!M20</f>
        <v>0</v>
      </c>
      <c r="N27" s="4">
        <f>'Šelong Zač.A'!N20</f>
        <v>0</v>
      </c>
      <c r="O27" s="8">
        <f>'Šelong Zač.A'!O20</f>
        <v>0</v>
      </c>
      <c r="P27" s="4">
        <f>'Šelong Zač.A'!P20</f>
        <v>1.9</v>
      </c>
      <c r="Q27" s="4">
        <f>'Šelong Zač.A'!Q20</f>
        <v>7.1</v>
      </c>
      <c r="R27" s="4">
        <f>'Šelong Zač.A'!R20</f>
        <v>0</v>
      </c>
      <c r="S27" s="8">
        <f>'Šelong Zač.A'!S20</f>
        <v>9</v>
      </c>
      <c r="T27" s="4">
        <f>'Šelong Zač.A'!T20</f>
        <v>1.9</v>
      </c>
      <c r="U27" s="4">
        <f>'Šelong Zač.A'!U20</f>
        <v>7.7</v>
      </c>
      <c r="V27" s="4">
        <f>'Šelong Zač.A'!V20</f>
        <v>0</v>
      </c>
      <c r="W27" s="8">
        <f>'Šelong Zač.A'!W20</f>
        <v>9.6</v>
      </c>
      <c r="X27" s="8">
        <f>'Šelong Zač.A'!X20</f>
        <v>18.600000000000001</v>
      </c>
      <c r="Y27">
        <f>X30</f>
        <v>52.199999999999996</v>
      </c>
      <c r="Z27" t="str">
        <f>D25</f>
        <v>TJ VOKD Ostrava-Poruba</v>
      </c>
      <c r="AA27">
        <v>3</v>
      </c>
    </row>
    <row r="28" spans="1:27" x14ac:dyDescent="0.25">
      <c r="B28">
        <v>0</v>
      </c>
      <c r="C28">
        <v>9381</v>
      </c>
      <c r="D28" t="str">
        <f>'Šelong Zač.A'!D21</f>
        <v>Vychodilová Tereza</v>
      </c>
      <c r="E28">
        <f>'Šelong Zač.A'!E21</f>
        <v>2013</v>
      </c>
      <c r="F28" t="str">
        <f>'Šelong Zač.A'!F21</f>
        <v>TJ VOKD Ostrava-Poruba</v>
      </c>
      <c r="G28" t="str">
        <f>'Šelong Zač.A'!G21</f>
        <v>Všetečková, Krejčová</v>
      </c>
      <c r="H28" s="4">
        <f>'Šelong Zač.A'!H21</f>
        <v>0</v>
      </c>
      <c r="I28" s="4">
        <f>'Šelong Zač.A'!I21</f>
        <v>0</v>
      </c>
      <c r="J28" s="4">
        <f>'Šelong Zač.A'!J21</f>
        <v>0</v>
      </c>
      <c r="K28" s="8">
        <f>'Šelong Zač.A'!K21</f>
        <v>0</v>
      </c>
      <c r="L28" s="4">
        <f>'Šelong Zač.A'!L21</f>
        <v>0</v>
      </c>
      <c r="M28" s="4">
        <f>'Šelong Zač.A'!M21</f>
        <v>0</v>
      </c>
      <c r="N28" s="4">
        <f>'Šelong Zač.A'!N21</f>
        <v>0</v>
      </c>
      <c r="O28" s="8">
        <f>'Šelong Zač.A'!O21</f>
        <v>0</v>
      </c>
      <c r="P28" s="4">
        <f>'Šelong Zač.A'!P21</f>
        <v>1.9</v>
      </c>
      <c r="Q28" s="4">
        <f>'Šelong Zač.A'!Q21</f>
        <v>6.2</v>
      </c>
      <c r="R28" s="4">
        <f>'Šelong Zač.A'!R21</f>
        <v>0</v>
      </c>
      <c r="S28" s="8">
        <f>'Šelong Zač.A'!S21</f>
        <v>8.1</v>
      </c>
      <c r="T28" s="4">
        <f>'Šelong Zač.A'!T21</f>
        <v>1.8</v>
      </c>
      <c r="U28" s="4">
        <f>'Šelong Zač.A'!U21</f>
        <v>6.9</v>
      </c>
      <c r="V28" s="4">
        <f>'Šelong Zač.A'!V21</f>
        <v>2</v>
      </c>
      <c r="W28" s="8">
        <f>'Šelong Zač.A'!W21</f>
        <v>6.7000000000000011</v>
      </c>
      <c r="X28" s="8">
        <f>'Šelong Zač.A'!X21</f>
        <v>14.8</v>
      </c>
      <c r="Y28">
        <f>X30</f>
        <v>52.199999999999996</v>
      </c>
      <c r="Z28" t="str">
        <f>D25</f>
        <v>TJ VOKD Ostrava-Poruba</v>
      </c>
      <c r="AA28">
        <v>4</v>
      </c>
    </row>
    <row r="29" spans="1:27" x14ac:dyDescent="0.25">
      <c r="B29">
        <v>0</v>
      </c>
      <c r="C29">
        <v>9381</v>
      </c>
      <c r="D29" t="str">
        <f>'Šelong Zač.A'!D22</f>
        <v>Špoková Veronika</v>
      </c>
      <c r="E29">
        <f>'Šelong Zač.A'!E22</f>
        <v>2013</v>
      </c>
      <c r="F29" t="str">
        <f>'Šelong Zač.A'!F22</f>
        <v>TJ VOKD Ostrava-Poruba</v>
      </c>
      <c r="G29" t="str">
        <f>'Šelong Zač.A'!G22</f>
        <v>Všetečková, Krejčová</v>
      </c>
      <c r="H29" s="4">
        <f>'Šelong Zač.A'!H22</f>
        <v>0</v>
      </c>
      <c r="I29" s="4">
        <f>'Šelong Zač.A'!I22</f>
        <v>0</v>
      </c>
      <c r="J29" s="4">
        <f>'Šelong Zač.A'!J22</f>
        <v>0</v>
      </c>
      <c r="K29" s="8">
        <f>'Šelong Zač.A'!K22</f>
        <v>0</v>
      </c>
      <c r="L29" s="4">
        <f>'Šelong Zač.A'!L22</f>
        <v>0</v>
      </c>
      <c r="M29" s="4">
        <f>'Šelong Zač.A'!M22</f>
        <v>0</v>
      </c>
      <c r="N29" s="4">
        <f>'Šelong Zač.A'!N22</f>
        <v>0</v>
      </c>
      <c r="O29" s="8">
        <f>'Šelong Zač.A'!O22</f>
        <v>0</v>
      </c>
      <c r="P29" s="4">
        <f>'Šelong Zač.A'!P22</f>
        <v>1.9</v>
      </c>
      <c r="Q29" s="4">
        <f>'Šelong Zač.A'!Q22</f>
        <v>6.7</v>
      </c>
      <c r="R29" s="4">
        <f>'Šelong Zač.A'!R22</f>
        <v>0</v>
      </c>
      <c r="S29" s="8">
        <f>'Šelong Zač.A'!S22</f>
        <v>8.6</v>
      </c>
      <c r="T29" s="4">
        <f>'Šelong Zač.A'!T22</f>
        <v>1.8</v>
      </c>
      <c r="U29" s="4">
        <f>'Šelong Zač.A'!U22</f>
        <v>7</v>
      </c>
      <c r="V29" s="4">
        <f>'Šelong Zač.A'!V22</f>
        <v>2</v>
      </c>
      <c r="W29" s="8">
        <f>'Šelong Zač.A'!W22</f>
        <v>6.8000000000000007</v>
      </c>
      <c r="X29" s="8">
        <f>'Šelong Zač.A'!X22</f>
        <v>15.4</v>
      </c>
      <c r="Y29">
        <f>X30</f>
        <v>52.199999999999996</v>
      </c>
      <c r="Z29" t="str">
        <f>D25</f>
        <v>TJ VOKD Ostrava-Poruba</v>
      </c>
      <c r="AA29">
        <v>5</v>
      </c>
    </row>
    <row r="30" spans="1:27" x14ac:dyDescent="0.25">
      <c r="A30" s="5"/>
      <c r="B30" s="5"/>
      <c r="C30" s="5"/>
      <c r="D30" s="5" t="s">
        <v>26</v>
      </c>
      <c r="E30" s="5"/>
      <c r="F30" s="5"/>
      <c r="G30" s="5"/>
      <c r="H30" s="5"/>
      <c r="I30" s="5"/>
      <c r="J30" s="5">
        <v>0</v>
      </c>
      <c r="K30" s="5">
        <f>LARGE(K26:K29,3)+LARGE(K26:K29,2)+LARGE(K26:K29,1)-J30</f>
        <v>0</v>
      </c>
      <c r="L30" s="5"/>
      <c r="M30" s="5"/>
      <c r="N30" s="5">
        <v>0</v>
      </c>
      <c r="O30" s="5">
        <f>LARGE(O26:O29,3)+LARGE(O26:O29,2)+LARGE(O26:O29,1)-N30</f>
        <v>0</v>
      </c>
      <c r="P30" s="5"/>
      <c r="Q30" s="5"/>
      <c r="R30" s="5">
        <v>0</v>
      </c>
      <c r="S30" s="5">
        <f>LARGE(S26:S29,3)+LARGE(S26:S29,2)+LARGE(S26:S29,1)-R30</f>
        <v>26.299999999999997</v>
      </c>
      <c r="T30" s="5"/>
      <c r="U30" s="5"/>
      <c r="V30" s="5">
        <v>0</v>
      </c>
      <c r="W30" s="5">
        <f>LARGE(W26:W29,3)+LARGE(W26:W29,2)+LARGE(W26:W29,1)-V30</f>
        <v>25.9</v>
      </c>
      <c r="X30" s="5">
        <f>K30+O30+S30+W30</f>
        <v>52.199999999999996</v>
      </c>
      <c r="Y30">
        <f>X30</f>
        <v>52.199999999999996</v>
      </c>
      <c r="Z30" t="str">
        <f>D25</f>
        <v>TJ VOKD Ostrava-Poruba</v>
      </c>
      <c r="AA30">
        <v>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8"/>
  <sheetViews>
    <sheetView view="pageLayout" topLeftCell="A2" zoomScale="70" zoomScaleNormal="100" zoomScalePageLayoutView="70" workbookViewId="0">
      <selection activeCell="V18" sqref="V18"/>
    </sheetView>
  </sheetViews>
  <sheetFormatPr defaultRowHeight="15" x14ac:dyDescent="0.25"/>
  <cols>
    <col min="1" max="1" width="6.140625" customWidth="1"/>
    <col min="2" max="2" width="8.85546875" hidden="1" customWidth="1"/>
    <col min="3" max="3" width="8.5703125" hidden="1" customWidth="1"/>
    <col min="4" max="4" width="21" customWidth="1"/>
    <col min="5" max="5" width="8" customWidth="1"/>
    <col min="6" max="6" width="31.140625" customWidth="1"/>
    <col min="7" max="7" width="26" bestFit="1" customWidth="1"/>
    <col min="8" max="10" width="7" customWidth="1"/>
    <col min="11" max="11" width="8" customWidth="1"/>
    <col min="12" max="14" width="7" customWidth="1"/>
    <col min="15" max="15" width="8" customWidth="1"/>
    <col min="16" max="18" width="7" customWidth="1"/>
    <col min="19" max="19" width="8" customWidth="1"/>
    <col min="20" max="22" width="7" customWidth="1"/>
    <col min="23" max="24" width="8" customWidth="1"/>
  </cols>
  <sheetData>
    <row r="1" spans="1:24" ht="18.75" x14ac:dyDescent="0.3">
      <c r="D1" s="1" t="s">
        <v>162</v>
      </c>
    </row>
    <row r="2" spans="1:24" ht="18.75" x14ac:dyDescent="0.3">
      <c r="D2" s="1" t="s">
        <v>1</v>
      </c>
    </row>
    <row r="3" spans="1:24" ht="18.75" x14ac:dyDescent="0.3">
      <c r="D3" s="1" t="s">
        <v>2</v>
      </c>
    </row>
    <row r="6" spans="1:24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10</v>
      </c>
      <c r="M6" s="2" t="s">
        <v>11</v>
      </c>
      <c r="N6" s="2" t="s">
        <v>12</v>
      </c>
      <c r="O6" s="2" t="s">
        <v>14</v>
      </c>
      <c r="P6" s="2" t="s">
        <v>10</v>
      </c>
      <c r="Q6" s="2" t="s">
        <v>11</v>
      </c>
      <c r="R6" s="2" t="s">
        <v>12</v>
      </c>
      <c r="S6" s="2" t="s">
        <v>15</v>
      </c>
      <c r="T6" s="2" t="s">
        <v>10</v>
      </c>
      <c r="U6" s="2" t="s">
        <v>11</v>
      </c>
      <c r="V6" s="2" t="s">
        <v>12</v>
      </c>
      <c r="W6" s="2" t="s">
        <v>16</v>
      </c>
      <c r="X6" s="2" t="s">
        <v>17</v>
      </c>
    </row>
    <row r="7" spans="1:24" x14ac:dyDescent="0.25">
      <c r="A7" s="7" t="s">
        <v>188</v>
      </c>
      <c r="B7">
        <v>737514</v>
      </c>
      <c r="C7">
        <v>4905</v>
      </c>
      <c r="D7" t="s">
        <v>23</v>
      </c>
      <c r="E7">
        <v>2012</v>
      </c>
      <c r="F7" t="s">
        <v>24</v>
      </c>
      <c r="G7" t="s">
        <v>25</v>
      </c>
      <c r="H7" s="4">
        <v>0</v>
      </c>
      <c r="I7" s="4">
        <v>0</v>
      </c>
      <c r="J7" s="4">
        <v>0</v>
      </c>
      <c r="K7" s="5">
        <f t="shared" ref="K7:K22" si="0">H7+I7-J7</f>
        <v>0</v>
      </c>
      <c r="L7" s="4">
        <v>0</v>
      </c>
      <c r="M7" s="4">
        <v>0</v>
      </c>
      <c r="N7" s="4">
        <v>0</v>
      </c>
      <c r="O7" s="5">
        <f t="shared" ref="O7:O22" si="1">L7+M7-N7</f>
        <v>0</v>
      </c>
      <c r="P7" s="4">
        <v>2</v>
      </c>
      <c r="Q7" s="4">
        <v>9.4</v>
      </c>
      <c r="R7" s="4">
        <v>0</v>
      </c>
      <c r="S7" s="5">
        <f t="shared" ref="S7:S22" si="2">P7+Q7-R7</f>
        <v>11.4</v>
      </c>
      <c r="T7" s="4">
        <v>1.9</v>
      </c>
      <c r="U7" s="4">
        <v>9</v>
      </c>
      <c r="V7" s="4">
        <v>0</v>
      </c>
      <c r="W7" s="5">
        <f t="shared" ref="W7:W22" si="3">T7+U7-V7</f>
        <v>10.9</v>
      </c>
      <c r="X7" s="5">
        <f t="shared" ref="X7:X22" si="4">K7+O7+S7+W7</f>
        <v>22.3</v>
      </c>
    </row>
    <row r="8" spans="1:24" x14ac:dyDescent="0.25">
      <c r="A8" s="7" t="s">
        <v>189</v>
      </c>
      <c r="B8">
        <v>132557</v>
      </c>
      <c r="C8">
        <v>7791</v>
      </c>
      <c r="D8" t="s">
        <v>28</v>
      </c>
      <c r="E8">
        <v>2013</v>
      </c>
      <c r="F8" t="s">
        <v>27</v>
      </c>
      <c r="G8" t="s">
        <v>29</v>
      </c>
      <c r="H8" s="4">
        <v>0</v>
      </c>
      <c r="I8" s="4">
        <v>0</v>
      </c>
      <c r="J8" s="4">
        <v>0</v>
      </c>
      <c r="K8" s="5">
        <f t="shared" si="0"/>
        <v>0</v>
      </c>
      <c r="L8" s="4">
        <v>0</v>
      </c>
      <c r="M8" s="4">
        <v>0</v>
      </c>
      <c r="N8" s="4">
        <v>0</v>
      </c>
      <c r="O8" s="5">
        <f t="shared" si="1"/>
        <v>0</v>
      </c>
      <c r="P8" s="4">
        <v>1.9</v>
      </c>
      <c r="Q8" s="4">
        <v>9.1999999999999993</v>
      </c>
      <c r="R8" s="4">
        <v>0</v>
      </c>
      <c r="S8" s="5">
        <f t="shared" si="2"/>
        <v>11.1</v>
      </c>
      <c r="T8" s="4">
        <v>1.9</v>
      </c>
      <c r="U8" s="4">
        <v>8.6999999999999993</v>
      </c>
      <c r="V8" s="4">
        <v>0</v>
      </c>
      <c r="W8" s="5">
        <f t="shared" si="3"/>
        <v>10.6</v>
      </c>
      <c r="X8" s="5">
        <f t="shared" si="4"/>
        <v>21.7</v>
      </c>
    </row>
    <row r="9" spans="1:24" x14ac:dyDescent="0.25">
      <c r="A9" s="7" t="s">
        <v>190</v>
      </c>
      <c r="B9">
        <v>280640</v>
      </c>
      <c r="C9">
        <v>7791</v>
      </c>
      <c r="D9" t="s">
        <v>30</v>
      </c>
      <c r="E9">
        <v>2012</v>
      </c>
      <c r="F9" t="s">
        <v>27</v>
      </c>
      <c r="G9" t="s">
        <v>31</v>
      </c>
      <c r="H9" s="4">
        <v>0</v>
      </c>
      <c r="I9" s="4">
        <v>0</v>
      </c>
      <c r="J9" s="4">
        <v>0</v>
      </c>
      <c r="K9" s="5">
        <f t="shared" si="0"/>
        <v>0</v>
      </c>
      <c r="L9" s="4">
        <v>0</v>
      </c>
      <c r="M9" s="4">
        <v>0</v>
      </c>
      <c r="N9" s="4">
        <v>0</v>
      </c>
      <c r="O9" s="5">
        <f t="shared" si="1"/>
        <v>0</v>
      </c>
      <c r="P9" s="4">
        <v>1.9</v>
      </c>
      <c r="Q9" s="4">
        <v>9.5</v>
      </c>
      <c r="R9" s="4">
        <v>0</v>
      </c>
      <c r="S9" s="5">
        <f t="shared" si="2"/>
        <v>11.4</v>
      </c>
      <c r="T9" s="4">
        <v>1.9</v>
      </c>
      <c r="U9" s="4">
        <v>9.1</v>
      </c>
      <c r="V9" s="4">
        <v>0</v>
      </c>
      <c r="W9" s="5">
        <f t="shared" si="3"/>
        <v>11</v>
      </c>
      <c r="X9" s="5">
        <f t="shared" si="4"/>
        <v>22.4</v>
      </c>
    </row>
    <row r="10" spans="1:24" x14ac:dyDescent="0.25">
      <c r="A10" s="7" t="s">
        <v>191</v>
      </c>
      <c r="B10">
        <v>780128</v>
      </c>
      <c r="C10">
        <v>7791</v>
      </c>
      <c r="D10" t="s">
        <v>32</v>
      </c>
      <c r="E10">
        <v>2012</v>
      </c>
      <c r="F10" t="s">
        <v>27</v>
      </c>
      <c r="G10" t="s">
        <v>31</v>
      </c>
      <c r="H10" s="4">
        <v>0</v>
      </c>
      <c r="I10" s="4">
        <v>0</v>
      </c>
      <c r="J10" s="4">
        <v>0</v>
      </c>
      <c r="K10" s="5">
        <f t="shared" si="0"/>
        <v>0</v>
      </c>
      <c r="L10" s="4">
        <v>0</v>
      </c>
      <c r="M10" s="4">
        <v>0</v>
      </c>
      <c r="N10" s="4">
        <v>0</v>
      </c>
      <c r="O10" s="5">
        <f t="shared" si="1"/>
        <v>0</v>
      </c>
      <c r="P10" s="4">
        <v>1.9</v>
      </c>
      <c r="Q10" s="4">
        <v>9.3000000000000007</v>
      </c>
      <c r="R10" s="4">
        <v>0</v>
      </c>
      <c r="S10" s="5">
        <f t="shared" si="2"/>
        <v>11.200000000000001</v>
      </c>
      <c r="T10" s="4">
        <v>1.9</v>
      </c>
      <c r="U10" s="4">
        <v>8.6</v>
      </c>
      <c r="V10" s="4">
        <v>0</v>
      </c>
      <c r="W10" s="5">
        <f t="shared" si="3"/>
        <v>10.5</v>
      </c>
      <c r="X10" s="5">
        <f t="shared" si="4"/>
        <v>21.700000000000003</v>
      </c>
    </row>
    <row r="11" spans="1:24" x14ac:dyDescent="0.25">
      <c r="A11" s="7" t="s">
        <v>192</v>
      </c>
      <c r="B11">
        <v>683721</v>
      </c>
      <c r="C11">
        <v>7791</v>
      </c>
      <c r="D11" t="s">
        <v>33</v>
      </c>
      <c r="E11">
        <v>2012</v>
      </c>
      <c r="F11" t="s">
        <v>27</v>
      </c>
      <c r="G11" t="s">
        <v>31</v>
      </c>
      <c r="H11" s="4">
        <v>0</v>
      </c>
      <c r="I11" s="4">
        <v>0</v>
      </c>
      <c r="J11" s="4">
        <v>0</v>
      </c>
      <c r="K11" s="5">
        <f t="shared" si="0"/>
        <v>0</v>
      </c>
      <c r="L11" s="4">
        <v>0</v>
      </c>
      <c r="M11" s="4">
        <v>0</v>
      </c>
      <c r="N11" s="4">
        <v>0</v>
      </c>
      <c r="O11" s="5">
        <f t="shared" si="1"/>
        <v>0</v>
      </c>
      <c r="P11" s="4">
        <v>1.9</v>
      </c>
      <c r="Q11" s="4">
        <v>9.1999999999999993</v>
      </c>
      <c r="R11" s="4">
        <v>0</v>
      </c>
      <c r="S11" s="5">
        <f t="shared" si="2"/>
        <v>11.1</v>
      </c>
      <c r="T11" s="4">
        <v>1.9</v>
      </c>
      <c r="U11" s="4">
        <v>8.5</v>
      </c>
      <c r="V11" s="4">
        <v>0</v>
      </c>
      <c r="W11" s="5">
        <f t="shared" si="3"/>
        <v>10.4</v>
      </c>
      <c r="X11" s="5">
        <f t="shared" si="4"/>
        <v>21.5</v>
      </c>
    </row>
    <row r="12" spans="1:24" x14ac:dyDescent="0.25">
      <c r="A12" s="7" t="s">
        <v>193</v>
      </c>
      <c r="B12">
        <v>130315</v>
      </c>
      <c r="C12">
        <v>7791</v>
      </c>
      <c r="D12" t="s">
        <v>35</v>
      </c>
      <c r="E12">
        <v>2012</v>
      </c>
      <c r="F12" t="s">
        <v>27</v>
      </c>
      <c r="G12" t="s">
        <v>36</v>
      </c>
      <c r="H12" s="4">
        <v>0</v>
      </c>
      <c r="I12" s="4">
        <v>0</v>
      </c>
      <c r="J12" s="4">
        <v>0</v>
      </c>
      <c r="K12" s="5">
        <f t="shared" si="0"/>
        <v>0</v>
      </c>
      <c r="L12" s="4">
        <v>0</v>
      </c>
      <c r="M12" s="4">
        <v>0</v>
      </c>
      <c r="N12" s="4">
        <v>0</v>
      </c>
      <c r="O12" s="5">
        <f t="shared" si="1"/>
        <v>0</v>
      </c>
      <c r="P12" s="4">
        <v>1.9</v>
      </c>
      <c r="Q12" s="4">
        <v>8.4</v>
      </c>
      <c r="R12" s="4">
        <v>0</v>
      </c>
      <c r="S12" s="5">
        <f t="shared" si="2"/>
        <v>10.3</v>
      </c>
      <c r="T12" s="4">
        <v>1.9</v>
      </c>
      <c r="U12" s="4">
        <v>7.8</v>
      </c>
      <c r="V12" s="4">
        <v>0</v>
      </c>
      <c r="W12" s="5">
        <f t="shared" si="3"/>
        <v>9.6999999999999993</v>
      </c>
      <c r="X12" s="5">
        <f t="shared" si="4"/>
        <v>20</v>
      </c>
    </row>
    <row r="13" spans="1:24" x14ac:dyDescent="0.25">
      <c r="A13" s="7" t="s">
        <v>194</v>
      </c>
      <c r="B13">
        <v>812061</v>
      </c>
      <c r="C13">
        <v>7791</v>
      </c>
      <c r="D13" t="s">
        <v>37</v>
      </c>
      <c r="E13">
        <v>2012</v>
      </c>
      <c r="F13" t="s">
        <v>27</v>
      </c>
      <c r="G13" t="s">
        <v>31</v>
      </c>
      <c r="H13" s="4">
        <v>0</v>
      </c>
      <c r="I13" s="4">
        <v>0</v>
      </c>
      <c r="J13" s="4">
        <v>0</v>
      </c>
      <c r="K13" s="5">
        <f t="shared" si="0"/>
        <v>0</v>
      </c>
      <c r="L13" s="4">
        <v>0</v>
      </c>
      <c r="M13" s="4">
        <v>0</v>
      </c>
      <c r="N13" s="4">
        <v>0</v>
      </c>
      <c r="O13" s="5">
        <f t="shared" si="1"/>
        <v>0</v>
      </c>
      <c r="P13" s="4">
        <v>1.9</v>
      </c>
      <c r="Q13" s="4">
        <v>8.9</v>
      </c>
      <c r="R13" s="4">
        <v>0</v>
      </c>
      <c r="S13" s="5">
        <f t="shared" si="2"/>
        <v>10.8</v>
      </c>
      <c r="T13" s="4">
        <v>1.9</v>
      </c>
      <c r="U13" s="4">
        <v>8.5</v>
      </c>
      <c r="V13" s="4">
        <v>0</v>
      </c>
      <c r="W13" s="5">
        <f t="shared" si="3"/>
        <v>10.4</v>
      </c>
      <c r="X13" s="5">
        <f t="shared" si="4"/>
        <v>21.200000000000003</v>
      </c>
    </row>
    <row r="14" spans="1:24" x14ac:dyDescent="0.25">
      <c r="A14" s="7" t="s">
        <v>195</v>
      </c>
      <c r="B14">
        <v>352173</v>
      </c>
      <c r="C14">
        <v>7791</v>
      </c>
      <c r="D14" t="s">
        <v>38</v>
      </c>
      <c r="E14">
        <v>2012</v>
      </c>
      <c r="F14" t="s">
        <v>27</v>
      </c>
      <c r="G14" t="s">
        <v>36</v>
      </c>
      <c r="H14" s="4">
        <v>0</v>
      </c>
      <c r="I14" s="4">
        <v>0</v>
      </c>
      <c r="J14" s="4">
        <v>0</v>
      </c>
      <c r="K14" s="5">
        <f t="shared" si="0"/>
        <v>0</v>
      </c>
      <c r="L14" s="4">
        <v>0</v>
      </c>
      <c r="M14" s="4">
        <v>0</v>
      </c>
      <c r="N14" s="4">
        <v>0</v>
      </c>
      <c r="O14" s="5">
        <f t="shared" si="1"/>
        <v>0</v>
      </c>
      <c r="P14" s="4">
        <v>1.9</v>
      </c>
      <c r="Q14" s="4">
        <v>8.8000000000000007</v>
      </c>
      <c r="R14" s="4">
        <v>0</v>
      </c>
      <c r="S14" s="5">
        <f t="shared" si="2"/>
        <v>10.700000000000001</v>
      </c>
      <c r="T14" s="4">
        <v>1.9</v>
      </c>
      <c r="U14" s="4">
        <v>7.9</v>
      </c>
      <c r="V14" s="4">
        <v>0</v>
      </c>
      <c r="W14" s="5">
        <f t="shared" si="3"/>
        <v>9.8000000000000007</v>
      </c>
      <c r="X14" s="5">
        <f t="shared" si="4"/>
        <v>20.5</v>
      </c>
    </row>
    <row r="15" spans="1:24" x14ac:dyDescent="0.25">
      <c r="A15" s="7" t="s">
        <v>196</v>
      </c>
      <c r="B15">
        <v>856601</v>
      </c>
      <c r="C15">
        <v>7791</v>
      </c>
      <c r="D15" t="s">
        <v>39</v>
      </c>
      <c r="E15">
        <v>2012</v>
      </c>
      <c r="F15" t="s">
        <v>27</v>
      </c>
      <c r="G15" t="s">
        <v>31</v>
      </c>
      <c r="H15" s="4">
        <v>0</v>
      </c>
      <c r="I15" s="4">
        <v>0</v>
      </c>
      <c r="J15" s="4">
        <v>0</v>
      </c>
      <c r="K15" s="5">
        <f t="shared" si="0"/>
        <v>0</v>
      </c>
      <c r="L15" s="4">
        <v>0</v>
      </c>
      <c r="M15" s="4">
        <v>0</v>
      </c>
      <c r="N15" s="4">
        <v>0</v>
      </c>
      <c r="O15" s="5">
        <f t="shared" si="1"/>
        <v>0</v>
      </c>
      <c r="P15" s="4">
        <v>1.9</v>
      </c>
      <c r="Q15" s="4">
        <v>7.5</v>
      </c>
      <c r="R15" s="4">
        <v>0</v>
      </c>
      <c r="S15" s="5">
        <f t="shared" si="2"/>
        <v>9.4</v>
      </c>
      <c r="T15" s="4">
        <v>1.9</v>
      </c>
      <c r="U15" s="4">
        <v>7.4</v>
      </c>
      <c r="V15" s="4">
        <v>0</v>
      </c>
      <c r="W15" s="5">
        <f t="shared" si="3"/>
        <v>9.3000000000000007</v>
      </c>
      <c r="X15" s="5">
        <f t="shared" si="4"/>
        <v>18.700000000000003</v>
      </c>
    </row>
    <row r="16" spans="1:24" x14ac:dyDescent="0.25">
      <c r="A16" s="7" t="s">
        <v>197</v>
      </c>
      <c r="B16">
        <v>186302</v>
      </c>
      <c r="C16">
        <v>7791</v>
      </c>
      <c r="D16" t="s">
        <v>41</v>
      </c>
      <c r="E16">
        <v>2013</v>
      </c>
      <c r="F16" t="s">
        <v>27</v>
      </c>
      <c r="G16" t="s">
        <v>36</v>
      </c>
      <c r="H16" s="4">
        <v>0</v>
      </c>
      <c r="I16" s="4">
        <v>0</v>
      </c>
      <c r="J16" s="4">
        <v>0</v>
      </c>
      <c r="K16" s="5">
        <f t="shared" si="0"/>
        <v>0</v>
      </c>
      <c r="L16" s="4">
        <v>0</v>
      </c>
      <c r="M16" s="4">
        <v>0</v>
      </c>
      <c r="N16" s="4">
        <v>0</v>
      </c>
      <c r="O16" s="5">
        <f t="shared" si="1"/>
        <v>0</v>
      </c>
      <c r="P16" s="4">
        <v>1.9</v>
      </c>
      <c r="Q16" s="4">
        <v>8.8000000000000007</v>
      </c>
      <c r="R16" s="4">
        <v>0</v>
      </c>
      <c r="S16" s="5">
        <f t="shared" si="2"/>
        <v>10.700000000000001</v>
      </c>
      <c r="T16" s="4">
        <v>1.9</v>
      </c>
      <c r="U16" s="4">
        <v>7.7</v>
      </c>
      <c r="V16" s="4">
        <v>0</v>
      </c>
      <c r="W16" s="5">
        <f t="shared" si="3"/>
        <v>9.6</v>
      </c>
      <c r="X16" s="5">
        <f t="shared" si="4"/>
        <v>20.3</v>
      </c>
    </row>
    <row r="17" spans="1:24" x14ac:dyDescent="0.25">
      <c r="A17" s="7" t="s">
        <v>198</v>
      </c>
      <c r="B17">
        <v>510771</v>
      </c>
      <c r="C17">
        <v>7791</v>
      </c>
      <c r="D17" t="s">
        <v>42</v>
      </c>
      <c r="E17">
        <v>2013</v>
      </c>
      <c r="F17" t="s">
        <v>27</v>
      </c>
      <c r="G17" t="s">
        <v>36</v>
      </c>
      <c r="H17" s="4">
        <v>0</v>
      </c>
      <c r="I17" s="4">
        <v>0</v>
      </c>
      <c r="J17" s="4">
        <v>0</v>
      </c>
      <c r="K17" s="5">
        <f t="shared" si="0"/>
        <v>0</v>
      </c>
      <c r="L17" s="4">
        <v>0</v>
      </c>
      <c r="M17" s="4">
        <v>0</v>
      </c>
      <c r="N17" s="4">
        <v>0</v>
      </c>
      <c r="O17" s="5">
        <f t="shared" si="1"/>
        <v>0</v>
      </c>
      <c r="P17" s="4">
        <v>1.9</v>
      </c>
      <c r="Q17" s="4">
        <v>8.8000000000000007</v>
      </c>
      <c r="R17" s="4">
        <v>0</v>
      </c>
      <c r="S17" s="5">
        <f t="shared" si="2"/>
        <v>10.700000000000001</v>
      </c>
      <c r="T17" s="4">
        <v>1.9</v>
      </c>
      <c r="U17" s="4">
        <v>7.3</v>
      </c>
      <c r="V17" s="4">
        <v>0</v>
      </c>
      <c r="W17" s="5">
        <f t="shared" si="3"/>
        <v>9.1999999999999993</v>
      </c>
      <c r="X17" s="5">
        <f t="shared" si="4"/>
        <v>19.899999999999999</v>
      </c>
    </row>
    <row r="18" spans="1:24" x14ac:dyDescent="0.25">
      <c r="A18" s="7" t="s">
        <v>199</v>
      </c>
      <c r="B18">
        <v>671402</v>
      </c>
      <c r="C18">
        <v>7791</v>
      </c>
      <c r="D18" t="s">
        <v>43</v>
      </c>
      <c r="E18">
        <v>2012</v>
      </c>
      <c r="F18" t="s">
        <v>27</v>
      </c>
      <c r="G18" t="s">
        <v>36</v>
      </c>
      <c r="H18" s="4">
        <v>0</v>
      </c>
      <c r="I18" s="4">
        <v>0</v>
      </c>
      <c r="J18" s="4">
        <v>0</v>
      </c>
      <c r="K18" s="5">
        <f t="shared" si="0"/>
        <v>0</v>
      </c>
      <c r="L18" s="4">
        <v>0</v>
      </c>
      <c r="M18" s="4">
        <v>0</v>
      </c>
      <c r="N18" s="4">
        <v>0</v>
      </c>
      <c r="O18" s="5">
        <f t="shared" si="1"/>
        <v>0</v>
      </c>
      <c r="P18" s="4">
        <v>1.9</v>
      </c>
      <c r="Q18" s="4">
        <v>8.1999999999999993</v>
      </c>
      <c r="R18" s="4">
        <v>0</v>
      </c>
      <c r="S18" s="5">
        <f t="shared" si="2"/>
        <v>10.1</v>
      </c>
      <c r="T18" s="4">
        <v>1.9</v>
      </c>
      <c r="U18" s="4">
        <v>7.4</v>
      </c>
      <c r="V18" s="4">
        <v>0</v>
      </c>
      <c r="W18" s="5">
        <f t="shared" si="3"/>
        <v>9.3000000000000007</v>
      </c>
      <c r="X18" s="5">
        <f t="shared" si="4"/>
        <v>19.399999999999999</v>
      </c>
    </row>
    <row r="19" spans="1:24" x14ac:dyDescent="0.25">
      <c r="A19" s="7" t="s">
        <v>200</v>
      </c>
      <c r="B19">
        <v>0</v>
      </c>
      <c r="C19">
        <v>9381</v>
      </c>
      <c r="D19" t="s">
        <v>45</v>
      </c>
      <c r="E19">
        <v>2012</v>
      </c>
      <c r="F19" t="s">
        <v>44</v>
      </c>
      <c r="G19" t="s">
        <v>46</v>
      </c>
      <c r="H19" s="4">
        <v>0</v>
      </c>
      <c r="I19" s="4">
        <v>0</v>
      </c>
      <c r="J19" s="4">
        <v>0</v>
      </c>
      <c r="K19" s="5">
        <f t="shared" si="0"/>
        <v>0</v>
      </c>
      <c r="L19" s="4">
        <v>0</v>
      </c>
      <c r="M19" s="4">
        <v>0</v>
      </c>
      <c r="N19" s="4">
        <v>0</v>
      </c>
      <c r="O19" s="5">
        <f t="shared" si="1"/>
        <v>0</v>
      </c>
      <c r="P19" s="4">
        <v>2</v>
      </c>
      <c r="Q19" s="4">
        <v>6.7</v>
      </c>
      <c r="R19" s="4">
        <v>0</v>
      </c>
      <c r="S19" s="5">
        <f t="shared" si="2"/>
        <v>8.6999999999999993</v>
      </c>
      <c r="T19" s="4">
        <v>1.9</v>
      </c>
      <c r="U19" s="4">
        <v>7.6</v>
      </c>
      <c r="V19" s="4">
        <v>0</v>
      </c>
      <c r="W19" s="5">
        <f t="shared" si="3"/>
        <v>9.5</v>
      </c>
      <c r="X19" s="5">
        <f t="shared" si="4"/>
        <v>18.2</v>
      </c>
    </row>
    <row r="20" spans="1:24" x14ac:dyDescent="0.25">
      <c r="A20" s="7" t="s">
        <v>201</v>
      </c>
      <c r="B20">
        <v>0</v>
      </c>
      <c r="C20">
        <v>9381</v>
      </c>
      <c r="D20" t="s">
        <v>47</v>
      </c>
      <c r="E20">
        <v>2012</v>
      </c>
      <c r="F20" t="s">
        <v>44</v>
      </c>
      <c r="G20" t="s">
        <v>46</v>
      </c>
      <c r="H20" s="4">
        <v>0</v>
      </c>
      <c r="I20" s="4">
        <v>0</v>
      </c>
      <c r="J20" s="4">
        <v>0</v>
      </c>
      <c r="K20" s="5">
        <f t="shared" si="0"/>
        <v>0</v>
      </c>
      <c r="L20" s="4">
        <v>0</v>
      </c>
      <c r="M20" s="4">
        <v>0</v>
      </c>
      <c r="N20" s="4">
        <v>0</v>
      </c>
      <c r="O20" s="5">
        <f t="shared" si="1"/>
        <v>0</v>
      </c>
      <c r="P20" s="4">
        <v>1.9</v>
      </c>
      <c r="Q20" s="4">
        <v>7.1</v>
      </c>
      <c r="R20" s="4">
        <v>0</v>
      </c>
      <c r="S20" s="5">
        <f t="shared" si="2"/>
        <v>9</v>
      </c>
      <c r="T20" s="4">
        <v>1.9</v>
      </c>
      <c r="U20" s="4">
        <v>7.7</v>
      </c>
      <c r="V20" s="4">
        <v>0</v>
      </c>
      <c r="W20" s="5">
        <f t="shared" si="3"/>
        <v>9.6</v>
      </c>
      <c r="X20" s="5">
        <f t="shared" si="4"/>
        <v>18.600000000000001</v>
      </c>
    </row>
    <row r="21" spans="1:24" x14ac:dyDescent="0.25">
      <c r="A21" s="7" t="s">
        <v>202</v>
      </c>
      <c r="B21">
        <v>0</v>
      </c>
      <c r="C21">
        <v>9381</v>
      </c>
      <c r="D21" t="s">
        <v>48</v>
      </c>
      <c r="E21">
        <v>2013</v>
      </c>
      <c r="F21" t="s">
        <v>44</v>
      </c>
      <c r="G21" t="s">
        <v>46</v>
      </c>
      <c r="H21" s="4">
        <v>0</v>
      </c>
      <c r="I21" s="4">
        <v>0</v>
      </c>
      <c r="J21" s="4">
        <v>0</v>
      </c>
      <c r="K21" s="5">
        <f t="shared" si="0"/>
        <v>0</v>
      </c>
      <c r="L21" s="4">
        <v>0</v>
      </c>
      <c r="M21" s="4">
        <v>0</v>
      </c>
      <c r="N21" s="4">
        <v>0</v>
      </c>
      <c r="O21" s="5">
        <f t="shared" si="1"/>
        <v>0</v>
      </c>
      <c r="P21" s="4">
        <v>1.9</v>
      </c>
      <c r="Q21" s="4">
        <v>6.2</v>
      </c>
      <c r="R21" s="4">
        <v>0</v>
      </c>
      <c r="S21" s="5">
        <f t="shared" si="2"/>
        <v>8.1</v>
      </c>
      <c r="T21" s="4">
        <v>1.8</v>
      </c>
      <c r="U21" s="4">
        <v>6.9</v>
      </c>
      <c r="V21" s="4">
        <v>2</v>
      </c>
      <c r="W21" s="5">
        <f t="shared" si="3"/>
        <v>6.7000000000000011</v>
      </c>
      <c r="X21" s="5">
        <f t="shared" si="4"/>
        <v>14.8</v>
      </c>
    </row>
    <row r="22" spans="1:24" x14ac:dyDescent="0.25">
      <c r="A22" s="7" t="s">
        <v>203</v>
      </c>
      <c r="B22">
        <v>0</v>
      </c>
      <c r="C22">
        <v>9381</v>
      </c>
      <c r="D22" t="s">
        <v>49</v>
      </c>
      <c r="E22">
        <v>2013</v>
      </c>
      <c r="F22" t="s">
        <v>44</v>
      </c>
      <c r="G22" t="s">
        <v>46</v>
      </c>
      <c r="H22" s="4">
        <v>0</v>
      </c>
      <c r="I22" s="4">
        <v>0</v>
      </c>
      <c r="J22" s="4">
        <v>0</v>
      </c>
      <c r="K22" s="5">
        <f t="shared" si="0"/>
        <v>0</v>
      </c>
      <c r="L22" s="4">
        <v>0</v>
      </c>
      <c r="M22" s="4">
        <v>0</v>
      </c>
      <c r="N22" s="4">
        <v>0</v>
      </c>
      <c r="O22" s="5">
        <f t="shared" si="1"/>
        <v>0</v>
      </c>
      <c r="P22" s="4">
        <v>1.9</v>
      </c>
      <c r="Q22" s="4">
        <v>6.7</v>
      </c>
      <c r="R22" s="4">
        <v>0</v>
      </c>
      <c r="S22" s="5">
        <f t="shared" si="2"/>
        <v>8.6</v>
      </c>
      <c r="T22" s="4">
        <v>1.8</v>
      </c>
      <c r="U22" s="4">
        <v>7</v>
      </c>
      <c r="V22" s="4">
        <v>2</v>
      </c>
      <c r="W22" s="5">
        <f t="shared" si="3"/>
        <v>6.8000000000000007</v>
      </c>
      <c r="X22" s="5">
        <f t="shared" si="4"/>
        <v>15.4</v>
      </c>
    </row>
    <row r="23" spans="1:24" x14ac:dyDescent="0.25">
      <c r="A23" s="7"/>
      <c r="H23" s="4"/>
      <c r="I23" s="4"/>
      <c r="J23" s="4"/>
      <c r="K23" s="5"/>
      <c r="L23" s="4"/>
      <c r="M23" s="4"/>
      <c r="N23" s="4"/>
      <c r="O23" s="5"/>
      <c r="P23" s="4"/>
      <c r="Q23" s="4"/>
      <c r="R23" s="4"/>
      <c r="S23" s="5"/>
      <c r="T23" s="4"/>
      <c r="U23" s="4"/>
      <c r="V23" s="4"/>
      <c r="W23" s="5"/>
      <c r="X23" s="5"/>
    </row>
    <row r="24" spans="1:24" x14ac:dyDescent="0.25">
      <c r="A24" s="7" t="s">
        <v>205</v>
      </c>
      <c r="D24" s="6" t="s">
        <v>164</v>
      </c>
      <c r="E24">
        <v>2012</v>
      </c>
      <c r="F24" t="s">
        <v>165</v>
      </c>
      <c r="H24" s="4">
        <v>0</v>
      </c>
      <c r="I24" s="4">
        <v>0</v>
      </c>
      <c r="J24" s="4">
        <v>0</v>
      </c>
      <c r="K24" s="5">
        <f t="shared" ref="K24:K28" si="5">H24+I24-J24</f>
        <v>0</v>
      </c>
      <c r="L24" s="4">
        <v>0</v>
      </c>
      <c r="M24" s="4">
        <v>0</v>
      </c>
      <c r="N24" s="4">
        <v>0</v>
      </c>
      <c r="O24" s="5">
        <f t="shared" ref="O24:O28" si="6">L24+M24-N24</f>
        <v>0</v>
      </c>
      <c r="P24" s="4">
        <v>1.9</v>
      </c>
      <c r="Q24" s="4">
        <v>6.6</v>
      </c>
      <c r="R24" s="4">
        <v>0</v>
      </c>
      <c r="S24" s="5">
        <f t="shared" ref="S24:S28" si="7">P24+Q24-R24</f>
        <v>8.5</v>
      </c>
      <c r="T24" s="4">
        <v>1.9</v>
      </c>
      <c r="U24" s="4">
        <v>8.3000000000000007</v>
      </c>
      <c r="V24" s="4">
        <v>0</v>
      </c>
      <c r="W24" s="5">
        <f t="shared" ref="W24:W28" si="8">T24+U24-V24</f>
        <v>10.200000000000001</v>
      </c>
      <c r="X24" s="5">
        <f t="shared" ref="X24:X28" si="9">K24+O24+S24+W24</f>
        <v>18.700000000000003</v>
      </c>
    </row>
    <row r="25" spans="1:24" x14ac:dyDescent="0.25">
      <c r="A25" s="7" t="s">
        <v>206</v>
      </c>
      <c r="D25" s="6" t="s">
        <v>166</v>
      </c>
      <c r="E25">
        <v>2012</v>
      </c>
      <c r="F25" t="s">
        <v>165</v>
      </c>
      <c r="H25" s="4">
        <v>0</v>
      </c>
      <c r="I25" s="4">
        <v>0</v>
      </c>
      <c r="J25" s="4">
        <v>0</v>
      </c>
      <c r="K25" s="5">
        <f t="shared" si="5"/>
        <v>0</v>
      </c>
      <c r="L25" s="4">
        <v>0</v>
      </c>
      <c r="M25" s="4">
        <v>0</v>
      </c>
      <c r="N25" s="4">
        <v>0</v>
      </c>
      <c r="O25" s="5">
        <f t="shared" si="6"/>
        <v>0</v>
      </c>
      <c r="P25" s="4">
        <v>1.9</v>
      </c>
      <c r="Q25" s="4">
        <v>7.7</v>
      </c>
      <c r="R25" s="4">
        <v>0</v>
      </c>
      <c r="S25" s="5">
        <f t="shared" si="7"/>
        <v>9.6</v>
      </c>
      <c r="T25" s="4">
        <v>1.9</v>
      </c>
      <c r="U25" s="4">
        <v>8.4</v>
      </c>
      <c r="V25" s="4">
        <v>0</v>
      </c>
      <c r="W25" s="5">
        <f t="shared" si="8"/>
        <v>10.3</v>
      </c>
      <c r="X25" s="5">
        <f t="shared" si="9"/>
        <v>19.899999999999999</v>
      </c>
    </row>
    <row r="26" spans="1:24" x14ac:dyDescent="0.25">
      <c r="A26" s="7" t="s">
        <v>207</v>
      </c>
      <c r="D26" s="6" t="s">
        <v>167</v>
      </c>
      <c r="E26">
        <v>2012</v>
      </c>
      <c r="F26" t="s">
        <v>165</v>
      </c>
      <c r="H26" s="4">
        <v>0</v>
      </c>
      <c r="I26" s="4">
        <v>0</v>
      </c>
      <c r="J26" s="4">
        <v>0</v>
      </c>
      <c r="K26" s="5">
        <f t="shared" si="5"/>
        <v>0</v>
      </c>
      <c r="L26" s="4">
        <v>0</v>
      </c>
      <c r="M26" s="4">
        <v>0</v>
      </c>
      <c r="N26" s="4">
        <v>0</v>
      </c>
      <c r="O26" s="5">
        <f t="shared" si="6"/>
        <v>0</v>
      </c>
      <c r="P26" s="4">
        <v>1.9</v>
      </c>
      <c r="Q26" s="4">
        <v>8.1999999999999993</v>
      </c>
      <c r="R26" s="4">
        <v>0</v>
      </c>
      <c r="S26" s="5">
        <f t="shared" si="7"/>
        <v>10.1</v>
      </c>
      <c r="T26" s="4">
        <v>1.9</v>
      </c>
      <c r="U26" s="4">
        <v>7.7</v>
      </c>
      <c r="V26" s="4">
        <v>0</v>
      </c>
      <c r="W26" s="5">
        <f t="shared" si="8"/>
        <v>9.6</v>
      </c>
      <c r="X26" s="5">
        <f t="shared" si="9"/>
        <v>19.7</v>
      </c>
    </row>
    <row r="27" spans="1:24" x14ac:dyDescent="0.25">
      <c r="A27" s="7" t="s">
        <v>208</v>
      </c>
      <c r="D27" s="6" t="s">
        <v>168</v>
      </c>
      <c r="E27">
        <v>2012</v>
      </c>
      <c r="F27" t="s">
        <v>165</v>
      </c>
      <c r="H27" s="4">
        <v>0</v>
      </c>
      <c r="I27" s="4">
        <v>0</v>
      </c>
      <c r="J27" s="4">
        <v>0</v>
      </c>
      <c r="K27" s="5">
        <f t="shared" si="5"/>
        <v>0</v>
      </c>
      <c r="L27" s="4">
        <v>0</v>
      </c>
      <c r="M27" s="4">
        <v>0</v>
      </c>
      <c r="N27" s="4">
        <v>0</v>
      </c>
      <c r="O27" s="5">
        <f t="shared" si="6"/>
        <v>0</v>
      </c>
      <c r="P27" s="4">
        <v>1.9</v>
      </c>
      <c r="Q27" s="4">
        <v>8.1</v>
      </c>
      <c r="R27" s="4">
        <v>0</v>
      </c>
      <c r="S27" s="5">
        <f t="shared" si="7"/>
        <v>10</v>
      </c>
      <c r="T27" s="4">
        <v>1.9</v>
      </c>
      <c r="U27" s="4">
        <v>7.7</v>
      </c>
      <c r="V27" s="4">
        <v>0</v>
      </c>
      <c r="W27" s="5">
        <f t="shared" si="8"/>
        <v>9.6</v>
      </c>
      <c r="X27" s="5">
        <f t="shared" si="9"/>
        <v>19.600000000000001</v>
      </c>
    </row>
    <row r="28" spans="1:24" x14ac:dyDescent="0.25">
      <c r="A28" s="7" t="s">
        <v>209</v>
      </c>
      <c r="D28" s="7" t="s">
        <v>169</v>
      </c>
      <c r="E28">
        <v>2012</v>
      </c>
      <c r="F28" t="s">
        <v>165</v>
      </c>
      <c r="H28" s="4">
        <v>0</v>
      </c>
      <c r="I28" s="4">
        <v>0</v>
      </c>
      <c r="J28" s="4">
        <v>0</v>
      </c>
      <c r="K28" s="5">
        <f t="shared" si="5"/>
        <v>0</v>
      </c>
      <c r="L28" s="4">
        <v>0</v>
      </c>
      <c r="M28" s="4">
        <v>0</v>
      </c>
      <c r="N28" s="4">
        <v>0</v>
      </c>
      <c r="O28" s="5">
        <f t="shared" si="6"/>
        <v>0</v>
      </c>
      <c r="P28" s="4">
        <v>1.9</v>
      </c>
      <c r="Q28" s="4">
        <v>8.9</v>
      </c>
      <c r="R28" s="4">
        <v>0</v>
      </c>
      <c r="S28" s="5">
        <f t="shared" si="7"/>
        <v>10.8</v>
      </c>
      <c r="T28" s="4">
        <v>1.9</v>
      </c>
      <c r="U28" s="4">
        <v>8.4</v>
      </c>
      <c r="V28" s="4">
        <v>0</v>
      </c>
      <c r="W28" s="5">
        <f t="shared" si="8"/>
        <v>10.3</v>
      </c>
      <c r="X28" s="5">
        <f t="shared" si="9"/>
        <v>21.1</v>
      </c>
    </row>
  </sheetData>
  <pageMargins left="0.7" right="0.7" top="0.78740157499999996" bottom="0.78740157499999996" header="0.3" footer="0.3"/>
  <pageSetup paperSize="9" scale="6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7"/>
  <sheetViews>
    <sheetView view="pageLayout" zoomScale="70" zoomScaleNormal="100" zoomScalePageLayoutView="70" workbookViewId="0">
      <selection sqref="A1:X41"/>
    </sheetView>
  </sheetViews>
  <sheetFormatPr defaultRowHeight="15" x14ac:dyDescent="0.25"/>
  <cols>
    <col min="1" max="1" width="6.7109375" bestFit="1" customWidth="1"/>
    <col min="2" max="3" width="10" hidden="1" customWidth="1"/>
    <col min="4" max="4" width="19.5703125" customWidth="1"/>
    <col min="5" max="5" width="8" customWidth="1"/>
    <col min="6" max="6" width="23.140625" bestFit="1" customWidth="1"/>
    <col min="7" max="7" width="24.7109375" bestFit="1" customWidth="1"/>
    <col min="8" max="10" width="7" customWidth="1"/>
    <col min="11" max="11" width="8" customWidth="1"/>
    <col min="12" max="14" width="7" customWidth="1"/>
    <col min="15" max="15" width="8" customWidth="1"/>
    <col min="16" max="18" width="7" customWidth="1"/>
    <col min="19" max="19" width="8" customWidth="1"/>
    <col min="20" max="22" width="7" customWidth="1"/>
    <col min="23" max="24" width="8" customWidth="1"/>
    <col min="25" max="25" width="30" customWidth="1"/>
    <col min="26" max="26" width="8" customWidth="1"/>
    <col min="27" max="27" width="20" customWidth="1"/>
    <col min="28" max="28" width="8" customWidth="1"/>
    <col min="29" max="29" width="30" customWidth="1"/>
  </cols>
  <sheetData>
    <row r="1" spans="1:29" ht="18.75" x14ac:dyDescent="0.3">
      <c r="D1" s="1" t="s">
        <v>0</v>
      </c>
    </row>
    <row r="2" spans="1:29" ht="18.75" x14ac:dyDescent="0.3">
      <c r="D2" s="1" t="s">
        <v>1</v>
      </c>
    </row>
    <row r="3" spans="1:29" ht="18.75" x14ac:dyDescent="0.3">
      <c r="D3" s="1" t="s">
        <v>51</v>
      </c>
    </row>
    <row r="6" spans="1:29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10</v>
      </c>
      <c r="M6" s="2" t="s">
        <v>11</v>
      </c>
      <c r="N6" s="2" t="s">
        <v>12</v>
      </c>
      <c r="O6" s="2" t="s">
        <v>14</v>
      </c>
      <c r="P6" s="2" t="s">
        <v>10</v>
      </c>
      <c r="Q6" s="2" t="s">
        <v>11</v>
      </c>
      <c r="R6" s="2" t="s">
        <v>12</v>
      </c>
      <c r="S6" s="2" t="s">
        <v>15</v>
      </c>
      <c r="T6" s="2" t="s">
        <v>10</v>
      </c>
      <c r="U6" s="2" t="s">
        <v>11</v>
      </c>
      <c r="V6" s="2" t="s">
        <v>12</v>
      </c>
      <c r="W6" s="2" t="s">
        <v>16</v>
      </c>
      <c r="X6" s="2" t="s">
        <v>17</v>
      </c>
      <c r="Y6" s="2" t="s">
        <v>18</v>
      </c>
      <c r="Z6" s="2" t="s">
        <v>19</v>
      </c>
      <c r="AA6" s="2" t="s">
        <v>20</v>
      </c>
      <c r="AB6" s="2" t="s">
        <v>21</v>
      </c>
      <c r="AC6" s="2" t="s">
        <v>22</v>
      </c>
    </row>
    <row r="7" spans="1:29" x14ac:dyDescent="0.25">
      <c r="A7" s="3" t="s">
        <v>188</v>
      </c>
      <c r="B7" s="3">
        <v>2019</v>
      </c>
      <c r="C7" s="3">
        <v>7791</v>
      </c>
      <c r="D7" s="3" t="s">
        <v>27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>
        <f>X12</f>
        <v>100.15</v>
      </c>
      <c r="AA7" t="str">
        <f>D7</f>
        <v>GK Vítkovice</v>
      </c>
      <c r="AB7">
        <v>1</v>
      </c>
    </row>
    <row r="8" spans="1:29" x14ac:dyDescent="0.25">
      <c r="B8">
        <v>653503</v>
      </c>
      <c r="C8">
        <v>7791</v>
      </c>
      <c r="D8" s="9" t="s">
        <v>58</v>
      </c>
      <c r="E8" s="9">
        <v>2010</v>
      </c>
      <c r="F8" t="str">
        <f>'Šelong Zač. B.'!F7</f>
        <v>GK Vítkovice</v>
      </c>
      <c r="G8" t="str">
        <f>'Šelong Zač. B.'!G7</f>
        <v>kolektiv trenérů</v>
      </c>
      <c r="H8" s="4">
        <v>2</v>
      </c>
      <c r="I8" s="4">
        <v>9.25</v>
      </c>
      <c r="J8" s="4">
        <v>0</v>
      </c>
      <c r="K8" s="5">
        <f>H8+I8-J8</f>
        <v>11.25</v>
      </c>
      <c r="L8" s="4">
        <v>0</v>
      </c>
      <c r="M8" s="4">
        <v>0</v>
      </c>
      <c r="N8" s="4">
        <v>0</v>
      </c>
      <c r="O8" s="5">
        <f>L8+M8-N8</f>
        <v>0</v>
      </c>
      <c r="P8" s="4">
        <v>1.5</v>
      </c>
      <c r="Q8" s="4">
        <v>9.4</v>
      </c>
      <c r="R8" s="4">
        <v>0</v>
      </c>
      <c r="S8" s="5">
        <f>P8+Q8-R8</f>
        <v>10.9</v>
      </c>
      <c r="T8" s="4">
        <v>2.1</v>
      </c>
      <c r="U8" s="4">
        <v>9.3000000000000007</v>
      </c>
      <c r="V8" s="4">
        <v>0</v>
      </c>
      <c r="W8" s="5">
        <f>T8+U8-V8</f>
        <v>11.4</v>
      </c>
      <c r="X8" s="5">
        <f>K8+O8+S8+W8</f>
        <v>33.549999999999997</v>
      </c>
      <c r="Z8">
        <f>X12</f>
        <v>100.15</v>
      </c>
      <c r="AA8" t="str">
        <f>D7</f>
        <v>GK Vítkovice</v>
      </c>
      <c r="AB8">
        <v>2</v>
      </c>
    </row>
    <row r="9" spans="1:29" x14ac:dyDescent="0.25">
      <c r="B9">
        <v>151116</v>
      </c>
      <c r="C9">
        <v>7791</v>
      </c>
      <c r="D9" s="9" t="s">
        <v>59</v>
      </c>
      <c r="E9" s="9">
        <v>2011</v>
      </c>
      <c r="F9" s="7" t="s">
        <v>27</v>
      </c>
      <c r="G9" t="str">
        <f>'Šelong Zač. B.'!G9</f>
        <v>Prutkayová, Štroblíková</v>
      </c>
      <c r="H9" s="4">
        <v>2</v>
      </c>
      <c r="I9" s="4">
        <v>9.3000000000000007</v>
      </c>
      <c r="J9" s="4">
        <v>0</v>
      </c>
      <c r="K9" s="5">
        <f>H9+I9-J9</f>
        <v>11.3</v>
      </c>
      <c r="L9" s="4">
        <v>0</v>
      </c>
      <c r="M9" s="4">
        <v>0</v>
      </c>
      <c r="N9" s="4">
        <v>0</v>
      </c>
      <c r="O9" s="5">
        <f>L9+M9-N9</f>
        <v>0</v>
      </c>
      <c r="P9" s="4">
        <v>1.4</v>
      </c>
      <c r="Q9" s="4">
        <v>9.25</v>
      </c>
      <c r="R9" s="4">
        <v>0</v>
      </c>
      <c r="S9" s="5">
        <f>P9+Q9-R9</f>
        <v>10.65</v>
      </c>
      <c r="T9" s="4">
        <v>2</v>
      </c>
      <c r="U9" s="4">
        <v>9.35</v>
      </c>
      <c r="V9" s="4">
        <v>0</v>
      </c>
      <c r="W9" s="5">
        <f>T9+U9-V9</f>
        <v>11.35</v>
      </c>
      <c r="X9" s="5">
        <f>K9+O9+S9+W9</f>
        <v>33.300000000000004</v>
      </c>
      <c r="Z9">
        <f>X12</f>
        <v>100.15</v>
      </c>
      <c r="AA9" t="str">
        <f>D7</f>
        <v>GK Vítkovice</v>
      </c>
      <c r="AB9">
        <v>3</v>
      </c>
    </row>
    <row r="10" spans="1:29" x14ac:dyDescent="0.25">
      <c r="B10">
        <v>303069</v>
      </c>
      <c r="C10">
        <v>7791</v>
      </c>
      <c r="D10" s="9" t="s">
        <v>60</v>
      </c>
      <c r="E10" s="9">
        <v>2011</v>
      </c>
      <c r="F10" t="str">
        <f>'Šelong Zač. B.'!F9</f>
        <v>GK Vítkovice</v>
      </c>
      <c r="G10" s="7" t="s">
        <v>31</v>
      </c>
      <c r="H10" s="4">
        <v>2</v>
      </c>
      <c r="I10" s="4">
        <v>8.9499999999999993</v>
      </c>
      <c r="J10" s="4">
        <v>0</v>
      </c>
      <c r="K10" s="5">
        <f>H10+I10-J10</f>
        <v>10.95</v>
      </c>
      <c r="L10" s="4">
        <v>0</v>
      </c>
      <c r="M10" s="4">
        <v>0</v>
      </c>
      <c r="N10" s="4">
        <v>0</v>
      </c>
      <c r="O10" s="5">
        <f>L10+M10-N10</f>
        <v>0</v>
      </c>
      <c r="P10" s="4">
        <v>1.4</v>
      </c>
      <c r="Q10" s="4">
        <v>8.8000000000000007</v>
      </c>
      <c r="R10" s="4">
        <v>0</v>
      </c>
      <c r="S10" s="5">
        <f>P10+Q10-R10</f>
        <v>10.200000000000001</v>
      </c>
      <c r="T10" s="4">
        <v>2.1</v>
      </c>
      <c r="U10" s="4">
        <v>9.1</v>
      </c>
      <c r="V10" s="4">
        <v>0</v>
      </c>
      <c r="W10" s="5">
        <f>T10+U10-V10</f>
        <v>11.2</v>
      </c>
      <c r="X10" s="5">
        <f>K10+O10+S10+W10</f>
        <v>32.349999999999994</v>
      </c>
      <c r="Z10">
        <f>X12</f>
        <v>100.15</v>
      </c>
      <c r="AA10" t="str">
        <f>D7</f>
        <v>GK Vítkovice</v>
      </c>
      <c r="AB10">
        <v>4</v>
      </c>
    </row>
    <row r="11" spans="1:29" x14ac:dyDescent="0.25">
      <c r="B11">
        <v>330953</v>
      </c>
      <c r="C11">
        <v>7791</v>
      </c>
      <c r="D11" s="9" t="s">
        <v>61</v>
      </c>
      <c r="E11" s="9">
        <v>2010</v>
      </c>
      <c r="F11" t="str">
        <f>'Šelong Zač. B.'!F10</f>
        <v>GK Vítkovice</v>
      </c>
      <c r="G11" t="str">
        <f>'Šelong Zač. B.'!G10</f>
        <v>kolektiv trenérů</v>
      </c>
      <c r="H11" s="4">
        <v>2</v>
      </c>
      <c r="I11" s="4">
        <v>9.25</v>
      </c>
      <c r="J11" s="4">
        <v>0</v>
      </c>
      <c r="K11" s="5">
        <f>H11+I11-J11</f>
        <v>11.25</v>
      </c>
      <c r="L11" s="4">
        <v>0</v>
      </c>
      <c r="M11" s="4">
        <v>0</v>
      </c>
      <c r="N11" s="4">
        <v>0</v>
      </c>
      <c r="O11" s="5">
        <f>L11+M11-N11</f>
        <v>0</v>
      </c>
      <c r="P11" s="4">
        <v>1.4</v>
      </c>
      <c r="Q11" s="4">
        <v>9.25</v>
      </c>
      <c r="R11" s="4">
        <v>0</v>
      </c>
      <c r="S11" s="5">
        <f>P11+Q11-R11</f>
        <v>10.65</v>
      </c>
      <c r="T11" s="4">
        <v>2.1</v>
      </c>
      <c r="U11" s="4">
        <v>9.3000000000000007</v>
      </c>
      <c r="V11" s="4">
        <v>0</v>
      </c>
      <c r="W11" s="5">
        <f>T11+U11-V11</f>
        <v>11.4</v>
      </c>
      <c r="X11" s="5">
        <f>K11+O11+S11+W11</f>
        <v>33.299999999999997</v>
      </c>
      <c r="Z11">
        <f>X12</f>
        <v>100.15</v>
      </c>
      <c r="AA11" t="str">
        <f>D7</f>
        <v>GK Vítkovice</v>
      </c>
      <c r="AB11">
        <v>5</v>
      </c>
      <c r="AC11" t="s">
        <v>181</v>
      </c>
    </row>
    <row r="12" spans="1:29" x14ac:dyDescent="0.25">
      <c r="A12" s="5"/>
      <c r="B12" s="5"/>
      <c r="C12" s="5"/>
      <c r="D12" s="5" t="s">
        <v>26</v>
      </c>
      <c r="E12" s="5"/>
      <c r="F12" s="5"/>
      <c r="G12" s="5"/>
      <c r="H12" s="5"/>
      <c r="I12" s="5"/>
      <c r="J12" s="5">
        <v>0</v>
      </c>
      <c r="K12" s="5">
        <f>LARGE(K8:K11,3)+LARGE(K8:K11,2)+LARGE(K8:K11,1)-J12</f>
        <v>33.799999999999997</v>
      </c>
      <c r="L12" s="5"/>
      <c r="M12" s="5"/>
      <c r="N12" s="5">
        <v>0</v>
      </c>
      <c r="O12" s="5">
        <f>LARGE(O8:O11,3)+LARGE(O8:O11,2)+LARGE(O8:O11,1)-N12</f>
        <v>0</v>
      </c>
      <c r="P12" s="5"/>
      <c r="Q12" s="5"/>
      <c r="R12" s="5">
        <v>0</v>
      </c>
      <c r="S12" s="5">
        <f>LARGE(S8:S11,3)+LARGE(S8:S11,2)+LARGE(S8:S11,1)-R12</f>
        <v>32.200000000000003</v>
      </c>
      <c r="T12" s="5"/>
      <c r="U12" s="5"/>
      <c r="V12" s="5">
        <v>0</v>
      </c>
      <c r="W12" s="5">
        <f>LARGE(W8:W11,3)+LARGE(W8:W11,2)+LARGE(W8:W11,1)-V12</f>
        <v>34.15</v>
      </c>
      <c r="X12" s="5">
        <f>K12+O12+S12+W12</f>
        <v>100.15</v>
      </c>
      <c r="Z12">
        <f>X12</f>
        <v>100.15</v>
      </c>
      <c r="AA12" t="str">
        <f>D7</f>
        <v>GK Vítkovice</v>
      </c>
      <c r="AB12">
        <v>6</v>
      </c>
    </row>
    <row r="13" spans="1:29" x14ac:dyDescent="0.25">
      <c r="A13" s="3" t="s">
        <v>189</v>
      </c>
      <c r="B13" s="3">
        <v>2018</v>
      </c>
      <c r="C13" s="3">
        <v>7791</v>
      </c>
      <c r="D13" s="3" t="s">
        <v>34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>
        <f>X18</f>
        <v>95</v>
      </c>
      <c r="AA13" t="str">
        <f>D13</f>
        <v>GK Vítkovice B</v>
      </c>
      <c r="AB13">
        <v>1</v>
      </c>
    </row>
    <row r="14" spans="1:29" x14ac:dyDescent="0.25">
      <c r="B14">
        <v>514305</v>
      </c>
      <c r="C14">
        <v>7791</v>
      </c>
      <c r="D14" s="9" t="s">
        <v>52</v>
      </c>
      <c r="E14" s="9">
        <v>2010</v>
      </c>
      <c r="F14" t="str">
        <f>'Šelong Zač. B.'!F13</f>
        <v>GK Vítkovice</v>
      </c>
      <c r="G14" t="str">
        <f>'Šelong Zač. B.'!G11</f>
        <v>Mamčařová,Štelclová</v>
      </c>
      <c r="H14" s="4">
        <v>2</v>
      </c>
      <c r="I14" s="4">
        <v>9.0500000000000007</v>
      </c>
      <c r="J14" s="4">
        <v>0</v>
      </c>
      <c r="K14" s="5">
        <f>H14+I14-J14</f>
        <v>11.05</v>
      </c>
      <c r="L14" s="4">
        <v>0</v>
      </c>
      <c r="M14" s="4">
        <v>0</v>
      </c>
      <c r="N14" s="4">
        <v>0</v>
      </c>
      <c r="O14" s="5">
        <f>L14+M14-N14</f>
        <v>0</v>
      </c>
      <c r="P14" s="4">
        <v>1.6</v>
      </c>
      <c r="Q14" s="4">
        <v>8.9</v>
      </c>
      <c r="R14" s="4">
        <v>0</v>
      </c>
      <c r="S14" s="5">
        <f>P14+Q14-R14</f>
        <v>10.5</v>
      </c>
      <c r="T14" s="4">
        <v>2.1</v>
      </c>
      <c r="U14" s="4">
        <v>8.8000000000000007</v>
      </c>
      <c r="V14" s="4">
        <v>0</v>
      </c>
      <c r="W14" s="5">
        <f>T14+U14-V14</f>
        <v>10.9</v>
      </c>
      <c r="X14" s="5">
        <f>K14+O14+S14+W14</f>
        <v>32.450000000000003</v>
      </c>
      <c r="Z14">
        <f>X18</f>
        <v>95</v>
      </c>
      <c r="AA14" t="str">
        <f>D13</f>
        <v>GK Vítkovice B</v>
      </c>
      <c r="AB14">
        <v>2</v>
      </c>
      <c r="AC14" t="s">
        <v>182</v>
      </c>
    </row>
    <row r="15" spans="1:29" x14ac:dyDescent="0.25">
      <c r="B15">
        <v>893456</v>
      </c>
      <c r="C15">
        <v>7791</v>
      </c>
      <c r="D15" s="9" t="s">
        <v>54</v>
      </c>
      <c r="E15" s="9">
        <v>2009</v>
      </c>
      <c r="F15" s="7" t="s">
        <v>27</v>
      </c>
      <c r="G15" s="7" t="s">
        <v>55</v>
      </c>
      <c r="H15" s="4">
        <v>2</v>
      </c>
      <c r="I15" s="4">
        <v>9</v>
      </c>
      <c r="J15" s="4">
        <v>0</v>
      </c>
      <c r="K15" s="5">
        <f>H15+I15-J15</f>
        <v>11</v>
      </c>
      <c r="L15" s="4">
        <v>0</v>
      </c>
      <c r="M15" s="4">
        <v>0</v>
      </c>
      <c r="N15" s="4">
        <v>0</v>
      </c>
      <c r="O15" s="5">
        <f>L15+M15-N15</f>
        <v>0</v>
      </c>
      <c r="P15" s="4">
        <v>1.5</v>
      </c>
      <c r="Q15" s="4">
        <v>7.1</v>
      </c>
      <c r="R15" s="4">
        <v>0</v>
      </c>
      <c r="S15" s="5">
        <f>P15+Q15-R15</f>
        <v>8.6</v>
      </c>
      <c r="T15" s="4">
        <v>2.1</v>
      </c>
      <c r="U15" s="4">
        <v>8.8000000000000007</v>
      </c>
      <c r="V15" s="4">
        <v>0</v>
      </c>
      <c r="W15" s="5">
        <f>T15+U15-V15</f>
        <v>10.9</v>
      </c>
      <c r="X15" s="5">
        <f>K15+O15+S15+W15</f>
        <v>30.5</v>
      </c>
      <c r="Z15">
        <f>X18</f>
        <v>95</v>
      </c>
      <c r="AA15" t="str">
        <f>D13</f>
        <v>GK Vítkovice B</v>
      </c>
      <c r="AB15">
        <v>3</v>
      </c>
    </row>
    <row r="16" spans="1:29" ht="15" customHeight="1" x14ac:dyDescent="0.25">
      <c r="B16">
        <v>643880</v>
      </c>
      <c r="C16">
        <v>7791</v>
      </c>
      <c r="D16" s="9" t="s">
        <v>56</v>
      </c>
      <c r="E16" s="9">
        <v>2010</v>
      </c>
      <c r="F16" s="7" t="s">
        <v>27</v>
      </c>
      <c r="G16" s="7" t="s">
        <v>55</v>
      </c>
      <c r="H16" s="4">
        <v>2</v>
      </c>
      <c r="I16" s="4">
        <v>8.8000000000000007</v>
      </c>
      <c r="J16" s="4">
        <v>0</v>
      </c>
      <c r="K16" s="5">
        <f>H16+I16-J16</f>
        <v>10.8</v>
      </c>
      <c r="L16" s="4">
        <v>0</v>
      </c>
      <c r="M16" s="4">
        <v>0</v>
      </c>
      <c r="N16" s="4">
        <v>0</v>
      </c>
      <c r="O16" s="5">
        <f>L16+M16-N16</f>
        <v>0</v>
      </c>
      <c r="P16" s="4">
        <v>1.5</v>
      </c>
      <c r="Q16" s="4">
        <v>7.6</v>
      </c>
      <c r="R16" s="4">
        <v>0</v>
      </c>
      <c r="S16" s="5">
        <f>P16+Q16-R16</f>
        <v>9.1</v>
      </c>
      <c r="T16" s="4">
        <v>2.1</v>
      </c>
      <c r="U16" s="4">
        <v>8.6</v>
      </c>
      <c r="V16" s="4">
        <v>0</v>
      </c>
      <c r="W16" s="5">
        <f>T16+U16-V16</f>
        <v>10.7</v>
      </c>
      <c r="X16" s="5">
        <f>K16+O16+S16+W16</f>
        <v>30.599999999999998</v>
      </c>
      <c r="Z16">
        <f>X18</f>
        <v>95</v>
      </c>
      <c r="AA16" t="str">
        <f>D13</f>
        <v>GK Vítkovice B</v>
      </c>
      <c r="AB16">
        <v>4</v>
      </c>
    </row>
    <row r="17" spans="1:29" x14ac:dyDescent="0.25">
      <c r="B17">
        <v>855108</v>
      </c>
      <c r="C17">
        <v>7791</v>
      </c>
      <c r="D17" s="9" t="s">
        <v>57</v>
      </c>
      <c r="E17" s="9">
        <v>2011</v>
      </c>
      <c r="F17" s="7" t="s">
        <v>27</v>
      </c>
      <c r="G17" s="7" t="s">
        <v>55</v>
      </c>
      <c r="H17" s="4">
        <v>2</v>
      </c>
      <c r="I17" s="4">
        <v>9.15</v>
      </c>
      <c r="J17" s="4">
        <v>0</v>
      </c>
      <c r="K17" s="5">
        <f>H17+I17-J17</f>
        <v>11.15</v>
      </c>
      <c r="L17" s="4">
        <v>0</v>
      </c>
      <c r="M17" s="4">
        <v>0</v>
      </c>
      <c r="N17" s="4">
        <v>0</v>
      </c>
      <c r="O17" s="5">
        <f>L17+M17-N17</f>
        <v>0</v>
      </c>
      <c r="P17" s="4">
        <v>1.6</v>
      </c>
      <c r="Q17" s="4">
        <v>8</v>
      </c>
      <c r="R17" s="4">
        <v>0</v>
      </c>
      <c r="S17" s="5">
        <f>P17+Q17-R17</f>
        <v>9.6</v>
      </c>
      <c r="T17" s="4">
        <v>2.1</v>
      </c>
      <c r="U17" s="4">
        <v>8.6999999999999993</v>
      </c>
      <c r="V17" s="4">
        <v>0</v>
      </c>
      <c r="W17" s="5">
        <f>T17+U17-V17</f>
        <v>10.799999999999999</v>
      </c>
      <c r="X17" s="5">
        <f>K17+O17+S17+W17</f>
        <v>31.549999999999997</v>
      </c>
      <c r="Z17">
        <f>X18</f>
        <v>95</v>
      </c>
      <c r="AA17" t="str">
        <f>D13</f>
        <v>GK Vítkovice B</v>
      </c>
      <c r="AB17">
        <v>5</v>
      </c>
      <c r="AC17" t="s">
        <v>182</v>
      </c>
    </row>
    <row r="18" spans="1:29" x14ac:dyDescent="0.25">
      <c r="A18" s="5"/>
      <c r="B18" s="5"/>
      <c r="C18" s="5"/>
      <c r="D18" s="5" t="s">
        <v>26</v>
      </c>
      <c r="E18" s="5"/>
      <c r="F18" s="5"/>
      <c r="G18" s="5"/>
      <c r="H18" s="5"/>
      <c r="I18" s="5"/>
      <c r="J18" s="5">
        <v>0</v>
      </c>
      <c r="K18" s="5">
        <f>LARGE(K14:K17,3)+LARGE(K14:K17,2)+LARGE(K14:K17,1)-J18</f>
        <v>33.200000000000003</v>
      </c>
      <c r="L18" s="5"/>
      <c r="M18" s="5"/>
      <c r="N18" s="5">
        <v>0</v>
      </c>
      <c r="O18" s="5">
        <f>LARGE(O14:O17,3)+LARGE(O14:O17,2)+LARGE(O14:O17,1)-N18</f>
        <v>0</v>
      </c>
      <c r="P18" s="5"/>
      <c r="Q18" s="5"/>
      <c r="R18" s="5">
        <v>0</v>
      </c>
      <c r="S18" s="5">
        <f>LARGE(S14:S17,3)+LARGE(S14:S17,2)+LARGE(S14:S17,1)-R18</f>
        <v>29.2</v>
      </c>
      <c r="T18" s="5"/>
      <c r="U18" s="5"/>
      <c r="V18" s="5">
        <v>0</v>
      </c>
      <c r="W18" s="5">
        <f>LARGE(W14:W17,3)+LARGE(W14:W17,2)+LARGE(W14:W17,1)-V18</f>
        <v>32.6</v>
      </c>
      <c r="X18" s="5">
        <f>K18+O18+S18+W18</f>
        <v>95</v>
      </c>
      <c r="Z18">
        <f>X18</f>
        <v>95</v>
      </c>
      <c r="AA18" t="str">
        <f>D13</f>
        <v>GK Vítkovice B</v>
      </c>
      <c r="AB18">
        <v>6</v>
      </c>
    </row>
    <row r="19" spans="1:29" x14ac:dyDescent="0.25">
      <c r="A19" s="3" t="s">
        <v>190</v>
      </c>
      <c r="B19" s="3">
        <v>2020</v>
      </c>
      <c r="C19" s="3">
        <v>7791</v>
      </c>
      <c r="D19" s="3" t="s">
        <v>40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>
        <f>X24</f>
        <v>0</v>
      </c>
      <c r="AA19" t="str">
        <f>D19</f>
        <v>GK Vítkovice C</v>
      </c>
      <c r="AB19">
        <v>1</v>
      </c>
    </row>
    <row r="20" spans="1:29" x14ac:dyDescent="0.25">
      <c r="B20">
        <v>950181</v>
      </c>
      <c r="C20">
        <v>7791</v>
      </c>
      <c r="D20" t="s">
        <v>62</v>
      </c>
      <c r="E20">
        <v>2011</v>
      </c>
      <c r="F20" t="s">
        <v>27</v>
      </c>
      <c r="G20" t="s">
        <v>53</v>
      </c>
      <c r="H20" s="4">
        <v>2</v>
      </c>
      <c r="I20" s="4">
        <v>8.8000000000000007</v>
      </c>
      <c r="J20" s="4">
        <v>0</v>
      </c>
      <c r="K20" s="5">
        <f>H20+I20-J20</f>
        <v>10.8</v>
      </c>
      <c r="L20" s="4">
        <v>0</v>
      </c>
      <c r="M20" s="4">
        <v>0</v>
      </c>
      <c r="N20" s="4">
        <v>0</v>
      </c>
      <c r="O20" s="5">
        <f>L20+M20-N20</f>
        <v>0</v>
      </c>
      <c r="P20" s="4">
        <v>1.5</v>
      </c>
      <c r="Q20" s="4">
        <v>7.45</v>
      </c>
      <c r="R20" s="4">
        <v>0</v>
      </c>
      <c r="S20" s="5">
        <f>P20+Q20-R20</f>
        <v>8.9499999999999993</v>
      </c>
      <c r="T20" s="4">
        <v>2.1</v>
      </c>
      <c r="U20" s="4">
        <v>8.35</v>
      </c>
      <c r="V20" s="4">
        <v>0</v>
      </c>
      <c r="W20" s="5">
        <f>T20+U20-V20</f>
        <v>10.45</v>
      </c>
      <c r="X20" s="5">
        <f>K20+O20+S20+W20</f>
        <v>30.2</v>
      </c>
      <c r="Z20">
        <f>X24</f>
        <v>0</v>
      </c>
      <c r="AA20" t="str">
        <f>D19</f>
        <v>GK Vítkovice C</v>
      </c>
      <c r="AB20">
        <v>2</v>
      </c>
    </row>
    <row r="21" spans="1:29" x14ac:dyDescent="0.25">
      <c r="B21">
        <v>298874</v>
      </c>
      <c r="C21">
        <v>7791</v>
      </c>
      <c r="D21" t="s">
        <v>63</v>
      </c>
      <c r="E21">
        <v>2011</v>
      </c>
      <c r="F21" t="s">
        <v>27</v>
      </c>
      <c r="G21" t="s">
        <v>53</v>
      </c>
      <c r="H21" s="4">
        <v>2</v>
      </c>
      <c r="I21" s="4">
        <v>8.85</v>
      </c>
      <c r="J21" s="4">
        <v>0</v>
      </c>
      <c r="K21" s="5">
        <f>H21+I21-J21</f>
        <v>10.85</v>
      </c>
      <c r="L21" s="4">
        <v>0</v>
      </c>
      <c r="M21" s="4">
        <v>0</v>
      </c>
      <c r="N21" s="4">
        <v>0</v>
      </c>
      <c r="O21" s="5">
        <f>L21+M21-N21</f>
        <v>0</v>
      </c>
      <c r="P21" s="4">
        <v>1.6</v>
      </c>
      <c r="Q21" s="4">
        <v>7.5</v>
      </c>
      <c r="R21" s="4">
        <v>0</v>
      </c>
      <c r="S21" s="5">
        <f>P21+Q21-R21</f>
        <v>9.1</v>
      </c>
      <c r="T21" s="4">
        <v>2.1</v>
      </c>
      <c r="U21" s="4">
        <v>8.6999999999999993</v>
      </c>
      <c r="V21" s="4">
        <v>0</v>
      </c>
      <c r="W21" s="5">
        <f>T21+U21-V21</f>
        <v>10.799999999999999</v>
      </c>
      <c r="X21" s="5">
        <f>K21+O21+S21+W21</f>
        <v>30.75</v>
      </c>
      <c r="Z21">
        <f>X24</f>
        <v>0</v>
      </c>
      <c r="AA21" t="str">
        <f>D19</f>
        <v>GK Vítkovice C</v>
      </c>
      <c r="AB21">
        <v>3</v>
      </c>
    </row>
    <row r="22" spans="1:29" x14ac:dyDescent="0.25">
      <c r="B22">
        <v>311015</v>
      </c>
      <c r="C22">
        <v>7791</v>
      </c>
      <c r="D22" t="s">
        <v>64</v>
      </c>
      <c r="E22">
        <v>2011</v>
      </c>
      <c r="F22" t="s">
        <v>27</v>
      </c>
      <c r="G22" t="s">
        <v>55</v>
      </c>
      <c r="H22" s="4">
        <v>2</v>
      </c>
      <c r="I22" s="4">
        <v>8.65</v>
      </c>
      <c r="J22" s="4">
        <v>0</v>
      </c>
      <c r="K22" s="5">
        <f>H22+I22-J22</f>
        <v>10.65</v>
      </c>
      <c r="L22" s="4">
        <v>0</v>
      </c>
      <c r="M22" s="4">
        <v>0</v>
      </c>
      <c r="N22" s="4">
        <v>0</v>
      </c>
      <c r="O22" s="5">
        <f>L22+M22-N22</f>
        <v>0</v>
      </c>
      <c r="P22" s="4">
        <v>1.6</v>
      </c>
      <c r="Q22" s="4">
        <v>7.6</v>
      </c>
      <c r="R22" s="4">
        <v>0</v>
      </c>
      <c r="S22" s="5">
        <f>P22+Q22-R22</f>
        <v>9.1999999999999993</v>
      </c>
      <c r="T22" s="4">
        <v>2.1</v>
      </c>
      <c r="U22" s="4">
        <v>8.65</v>
      </c>
      <c r="V22" s="4">
        <v>0</v>
      </c>
      <c r="W22" s="5">
        <f>T22+U22-V22</f>
        <v>10.75</v>
      </c>
      <c r="X22" s="5">
        <f>K22+O22+S22+W22</f>
        <v>30.6</v>
      </c>
      <c r="Z22">
        <f>X24</f>
        <v>0</v>
      </c>
      <c r="AA22" t="str">
        <f>D19</f>
        <v>GK Vítkovice C</v>
      </c>
      <c r="AB22">
        <v>4</v>
      </c>
    </row>
    <row r="23" spans="1:29" x14ac:dyDescent="0.25">
      <c r="D23" s="5" t="s">
        <v>26</v>
      </c>
      <c r="E23" s="5"/>
      <c r="F23" s="5"/>
      <c r="G23" s="5"/>
      <c r="H23" s="5"/>
      <c r="I23" s="5"/>
      <c r="J23" s="5">
        <v>0</v>
      </c>
      <c r="K23" s="5">
        <f>LARGE(K19:K22,3)+LARGE(K19:K22,2)+LARGE(K19:K22,1)-J23</f>
        <v>32.300000000000004</v>
      </c>
      <c r="L23" s="5"/>
      <c r="M23" s="5"/>
      <c r="N23" s="5">
        <v>0</v>
      </c>
      <c r="O23" s="5">
        <f>LARGE(O19:O22,3)+LARGE(O19:O22,2)+LARGE(O19:O22,1)-N23</f>
        <v>0</v>
      </c>
      <c r="P23" s="5"/>
      <c r="Q23" s="5"/>
      <c r="R23" s="5">
        <v>0</v>
      </c>
      <c r="S23" s="5">
        <f>LARGE(S19:S22,3)+LARGE(S19:S22,2)+LARGE(S19:S22,1)-R23</f>
        <v>27.249999999999996</v>
      </c>
      <c r="T23" s="5"/>
      <c r="U23" s="5"/>
      <c r="V23" s="5">
        <v>0</v>
      </c>
      <c r="W23" s="5">
        <f>LARGE(W19:W22,3)+LARGE(W19:W22,2)+LARGE(W19:W22,1)-V23</f>
        <v>32</v>
      </c>
      <c r="X23" s="5">
        <f>K23+O23+S23+W23</f>
        <v>91.55</v>
      </c>
      <c r="Z23">
        <f>X23</f>
        <v>91.55</v>
      </c>
    </row>
    <row r="24" spans="1:29" x14ac:dyDescent="0.25">
      <c r="A24" s="3" t="s">
        <v>191</v>
      </c>
      <c r="B24" s="5"/>
      <c r="C24" s="5"/>
      <c r="D24" s="3" t="s">
        <v>50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>
        <f>X29</f>
        <v>90.05</v>
      </c>
      <c r="AA24" t="str">
        <f>D19</f>
        <v>GK Vítkovice C</v>
      </c>
      <c r="AB24">
        <v>6</v>
      </c>
    </row>
    <row r="25" spans="1:29" x14ac:dyDescent="0.25">
      <c r="B25" s="3">
        <v>1986</v>
      </c>
      <c r="C25" s="3">
        <v>9381</v>
      </c>
      <c r="D25" t="s">
        <v>71</v>
      </c>
      <c r="E25">
        <v>2008</v>
      </c>
      <c r="F25" t="s">
        <v>44</v>
      </c>
      <c r="G25" t="s">
        <v>46</v>
      </c>
      <c r="H25" s="4">
        <v>2</v>
      </c>
      <c r="I25" s="4">
        <v>8.8000000000000007</v>
      </c>
      <c r="J25" s="4">
        <v>0</v>
      </c>
      <c r="K25" s="5">
        <f>H25+I25-J25</f>
        <v>10.8</v>
      </c>
      <c r="L25" s="4">
        <v>0</v>
      </c>
      <c r="M25" s="4">
        <v>0</v>
      </c>
      <c r="N25" s="4">
        <v>0</v>
      </c>
      <c r="O25" s="5">
        <f>L25+M25-N25</f>
        <v>0</v>
      </c>
      <c r="P25" s="4">
        <v>1.7</v>
      </c>
      <c r="Q25" s="4">
        <v>6.35</v>
      </c>
      <c r="R25" s="4">
        <v>0</v>
      </c>
      <c r="S25" s="5">
        <f>P25+Q25-R25</f>
        <v>8.0499999999999989</v>
      </c>
      <c r="T25" s="4">
        <v>2.2000000000000002</v>
      </c>
      <c r="U25" s="4">
        <v>8.25</v>
      </c>
      <c r="V25" s="4">
        <v>0</v>
      </c>
      <c r="W25" s="5">
        <f>T25+U25-V25</f>
        <v>10.45</v>
      </c>
      <c r="X25" s="5">
        <f>K25+O25+S25+W25</f>
        <v>29.3</v>
      </c>
      <c r="Z25">
        <f>X29</f>
        <v>90.05</v>
      </c>
      <c r="AA25" t="str">
        <f>D25</f>
        <v>Plechatá Adéla</v>
      </c>
      <c r="AB25">
        <v>1</v>
      </c>
    </row>
    <row r="26" spans="1:29" x14ac:dyDescent="0.25">
      <c r="B26">
        <v>726596</v>
      </c>
      <c r="C26">
        <v>9381</v>
      </c>
      <c r="D26" t="s">
        <v>72</v>
      </c>
      <c r="E26">
        <v>2010</v>
      </c>
      <c r="F26" t="s">
        <v>44</v>
      </c>
      <c r="G26" t="s">
        <v>46</v>
      </c>
      <c r="H26" s="4">
        <v>2</v>
      </c>
      <c r="I26" s="4">
        <v>9.1999999999999993</v>
      </c>
      <c r="J26" s="4">
        <v>0</v>
      </c>
      <c r="K26" s="5">
        <f>H26+I26-J26</f>
        <v>11.2</v>
      </c>
      <c r="L26" s="4">
        <v>0</v>
      </c>
      <c r="M26" s="4">
        <v>0</v>
      </c>
      <c r="N26" s="4">
        <v>0</v>
      </c>
      <c r="O26" s="5">
        <f>L26+M26-N26</f>
        <v>0</v>
      </c>
      <c r="P26" s="4">
        <v>1.5</v>
      </c>
      <c r="Q26" s="4">
        <v>7.55</v>
      </c>
      <c r="R26" s="4">
        <v>0</v>
      </c>
      <c r="S26" s="5">
        <f>P26+Q26-R26</f>
        <v>9.0500000000000007</v>
      </c>
      <c r="T26" s="4">
        <v>1.4</v>
      </c>
      <c r="U26" s="4">
        <v>7.95</v>
      </c>
      <c r="V26" s="4">
        <v>0</v>
      </c>
      <c r="W26" s="5">
        <f>T26+U26-V26</f>
        <v>9.35</v>
      </c>
      <c r="X26" s="5">
        <f>K26+O26+S26+W26</f>
        <v>29.6</v>
      </c>
      <c r="Z26">
        <f>X29</f>
        <v>90.05</v>
      </c>
      <c r="AA26" t="str">
        <f>D25</f>
        <v>Plechatá Adéla</v>
      </c>
      <c r="AB26">
        <v>2</v>
      </c>
      <c r="AC26" t="s">
        <v>183</v>
      </c>
    </row>
    <row r="27" spans="1:29" x14ac:dyDescent="0.25">
      <c r="B27">
        <v>559037</v>
      </c>
      <c r="C27">
        <v>9381</v>
      </c>
      <c r="D27" t="s">
        <v>73</v>
      </c>
      <c r="E27">
        <v>2007</v>
      </c>
      <c r="F27" t="s">
        <v>44</v>
      </c>
      <c r="G27" t="s">
        <v>46</v>
      </c>
      <c r="H27" s="4">
        <v>2</v>
      </c>
      <c r="I27" s="4">
        <v>9.1999999999999993</v>
      </c>
      <c r="J27" s="4">
        <v>0</v>
      </c>
      <c r="K27" s="5">
        <f>H27+I27-J27</f>
        <v>11.2</v>
      </c>
      <c r="L27" s="4">
        <v>0</v>
      </c>
      <c r="M27" s="4">
        <v>0</v>
      </c>
      <c r="N27" s="4">
        <v>0</v>
      </c>
      <c r="O27" s="5">
        <f>L27+M27-N27</f>
        <v>0</v>
      </c>
      <c r="P27" s="4">
        <v>1.6</v>
      </c>
      <c r="Q27" s="4">
        <v>6.2</v>
      </c>
      <c r="R27" s="4">
        <v>0</v>
      </c>
      <c r="S27" s="5">
        <f>P27+Q27-R27</f>
        <v>7.8000000000000007</v>
      </c>
      <c r="T27" s="4">
        <v>2.2000000000000002</v>
      </c>
      <c r="U27" s="4">
        <v>8</v>
      </c>
      <c r="V27" s="4">
        <v>0</v>
      </c>
      <c r="W27" s="5">
        <f>T27+U27-V27</f>
        <v>10.199999999999999</v>
      </c>
      <c r="X27" s="5">
        <f>K27+O27+S27+W27</f>
        <v>29.2</v>
      </c>
      <c r="Z27">
        <f>X29</f>
        <v>90.05</v>
      </c>
      <c r="AA27" t="str">
        <f>D25</f>
        <v>Plechatá Adéla</v>
      </c>
      <c r="AB27">
        <v>3</v>
      </c>
      <c r="AC27" t="s">
        <v>183</v>
      </c>
    </row>
    <row r="28" spans="1:29" x14ac:dyDescent="0.25">
      <c r="B28">
        <v>0</v>
      </c>
      <c r="C28">
        <v>9381</v>
      </c>
      <c r="D28" t="s">
        <v>74</v>
      </c>
      <c r="E28">
        <v>2009</v>
      </c>
      <c r="F28" t="s">
        <v>44</v>
      </c>
      <c r="G28" t="s">
        <v>46</v>
      </c>
      <c r="H28" s="4">
        <v>2</v>
      </c>
      <c r="I28" s="4">
        <v>9.1</v>
      </c>
      <c r="J28" s="4">
        <v>0</v>
      </c>
      <c r="K28" s="5">
        <f>H28+I28-J28</f>
        <v>11.1</v>
      </c>
      <c r="L28" s="4">
        <v>0</v>
      </c>
      <c r="M28" s="4">
        <v>0</v>
      </c>
      <c r="N28" s="4">
        <v>0</v>
      </c>
      <c r="O28" s="5">
        <f>L28+M28-N28</f>
        <v>0</v>
      </c>
      <c r="P28" s="4">
        <v>1.9</v>
      </c>
      <c r="Q28" s="4">
        <v>7.2</v>
      </c>
      <c r="R28" s="4">
        <v>0</v>
      </c>
      <c r="S28" s="5">
        <f>P28+Q28-R28</f>
        <v>9.1</v>
      </c>
      <c r="T28" s="4">
        <v>2.2999999999999998</v>
      </c>
      <c r="U28" s="4">
        <v>7.4</v>
      </c>
      <c r="V28" s="4">
        <v>0</v>
      </c>
      <c r="W28" s="5">
        <f>T28+U28-V28</f>
        <v>9.6999999999999993</v>
      </c>
      <c r="X28" s="5">
        <f>K28+O28+S28+W28</f>
        <v>29.9</v>
      </c>
      <c r="Z28">
        <f>X29</f>
        <v>90.05</v>
      </c>
      <c r="AA28" t="str">
        <f>D25</f>
        <v>Plechatá Adéla</v>
      </c>
      <c r="AB28">
        <v>4</v>
      </c>
      <c r="AC28" t="s">
        <v>183</v>
      </c>
    </row>
    <row r="29" spans="1:29" x14ac:dyDescent="0.25">
      <c r="B29">
        <v>933839</v>
      </c>
      <c r="C29">
        <v>9381</v>
      </c>
      <c r="D29" s="5" t="s">
        <v>26</v>
      </c>
      <c r="E29" s="5"/>
      <c r="F29" s="5"/>
      <c r="G29" s="5"/>
      <c r="H29" s="5"/>
      <c r="I29" s="5"/>
      <c r="J29" s="5">
        <v>0</v>
      </c>
      <c r="K29" s="5">
        <f>LARGE(K25:K28,3)+LARGE(K25:K28,2)+LARGE(K25:K28,1)-J29</f>
        <v>33.5</v>
      </c>
      <c r="L29" s="5"/>
      <c r="M29" s="5"/>
      <c r="N29" s="5">
        <v>0</v>
      </c>
      <c r="O29" s="5">
        <f>LARGE(O25:O28,3)+LARGE(O25:O28,2)+LARGE(O25:O28,1)-N29</f>
        <v>0</v>
      </c>
      <c r="P29" s="5"/>
      <c r="Q29" s="5"/>
      <c r="R29" s="5">
        <v>0</v>
      </c>
      <c r="S29" s="5">
        <f>LARGE(S25:S28,3)+LARGE(S25:S28,2)+LARGE(S25:S28,1)-R29</f>
        <v>26.200000000000003</v>
      </c>
      <c r="T29" s="5"/>
      <c r="U29" s="5"/>
      <c r="V29" s="5">
        <v>0</v>
      </c>
      <c r="W29" s="5">
        <f>LARGE(W25:W28,3)+LARGE(W25:W28,2)+LARGE(W25:W28,1)-V29</f>
        <v>30.349999999999998</v>
      </c>
      <c r="X29" s="5">
        <f>K29+O29+S29+W29</f>
        <v>90.05</v>
      </c>
      <c r="Z29">
        <f>X29</f>
        <v>90.05</v>
      </c>
      <c r="AA29" t="str">
        <f>D25</f>
        <v>Plechatá Adéla</v>
      </c>
      <c r="AB29">
        <v>5</v>
      </c>
      <c r="AC29" t="s">
        <v>183</v>
      </c>
    </row>
    <row r="30" spans="1:29" x14ac:dyDescent="0.25">
      <c r="A30" s="3" t="s">
        <v>192</v>
      </c>
      <c r="B30" s="5"/>
      <c r="C30" s="5"/>
      <c r="D30" s="3" t="s">
        <v>75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>
        <f>X35</f>
        <v>89.5</v>
      </c>
      <c r="AA30" t="str">
        <f>D25</f>
        <v>Plechatá Adéla</v>
      </c>
      <c r="AB30">
        <v>6</v>
      </c>
    </row>
    <row r="31" spans="1:29" x14ac:dyDescent="0.25">
      <c r="B31" s="3">
        <v>1987</v>
      </c>
      <c r="C31" s="3">
        <v>9381</v>
      </c>
      <c r="D31" t="s">
        <v>76</v>
      </c>
      <c r="E31">
        <v>2011</v>
      </c>
      <c r="F31" t="s">
        <v>44</v>
      </c>
      <c r="G31" t="s">
        <v>46</v>
      </c>
      <c r="H31" s="4">
        <v>2</v>
      </c>
      <c r="I31" s="4">
        <v>8.5</v>
      </c>
      <c r="J31" s="4">
        <v>0</v>
      </c>
      <c r="K31" s="5">
        <f>H31+I31-J31</f>
        <v>10.5</v>
      </c>
      <c r="L31" s="4">
        <v>0</v>
      </c>
      <c r="M31" s="4">
        <v>0</v>
      </c>
      <c r="N31" s="4">
        <v>0</v>
      </c>
      <c r="O31" s="5">
        <f>L31+M31-N31</f>
        <v>0</v>
      </c>
      <c r="P31" s="4">
        <v>1.4</v>
      </c>
      <c r="Q31" s="4">
        <v>7.2</v>
      </c>
      <c r="R31" s="4">
        <v>0</v>
      </c>
      <c r="S31" s="5">
        <f>P31+Q31-R31</f>
        <v>8.6</v>
      </c>
      <c r="T31" s="4">
        <v>2</v>
      </c>
      <c r="U31" s="4">
        <v>9</v>
      </c>
      <c r="V31" s="4">
        <v>0</v>
      </c>
      <c r="W31" s="5">
        <f>T31+U31-V31</f>
        <v>11</v>
      </c>
      <c r="X31" s="5">
        <f>K31+O31+S31+W31</f>
        <v>30.1</v>
      </c>
      <c r="Z31">
        <f>X35</f>
        <v>89.5</v>
      </c>
      <c r="AA31" t="str">
        <f>D31</f>
        <v>Lešová Sára Ella</v>
      </c>
      <c r="AB31">
        <v>1</v>
      </c>
    </row>
    <row r="32" spans="1:29" x14ac:dyDescent="0.25">
      <c r="B32">
        <v>0</v>
      </c>
      <c r="C32">
        <v>9381</v>
      </c>
      <c r="D32" t="s">
        <v>77</v>
      </c>
      <c r="E32">
        <v>2011</v>
      </c>
      <c r="F32" t="s">
        <v>44</v>
      </c>
      <c r="G32" t="s">
        <v>46</v>
      </c>
      <c r="H32" s="4">
        <v>2</v>
      </c>
      <c r="I32" s="4">
        <v>8.15</v>
      </c>
      <c r="J32" s="4">
        <v>0</v>
      </c>
      <c r="K32" s="5">
        <f>H32+I32-J32</f>
        <v>10.15</v>
      </c>
      <c r="L32" s="4">
        <v>0</v>
      </c>
      <c r="M32" s="4">
        <v>0</v>
      </c>
      <c r="N32" s="4">
        <v>0</v>
      </c>
      <c r="O32" s="5">
        <f>L32+M32-N32</f>
        <v>0</v>
      </c>
      <c r="P32" s="4">
        <v>1.4</v>
      </c>
      <c r="Q32" s="4">
        <v>7.15</v>
      </c>
      <c r="R32" s="4">
        <v>0</v>
      </c>
      <c r="S32" s="5">
        <f>P32+Q32-R32</f>
        <v>8.5500000000000007</v>
      </c>
      <c r="T32" s="4">
        <v>2</v>
      </c>
      <c r="U32" s="4">
        <v>8.9499999999999993</v>
      </c>
      <c r="V32" s="4">
        <v>0</v>
      </c>
      <c r="W32" s="5">
        <f>T32+U32-V32</f>
        <v>10.95</v>
      </c>
      <c r="X32" s="5">
        <f>K32+O32+S32+W32</f>
        <v>29.650000000000002</v>
      </c>
      <c r="Z32">
        <f>X35</f>
        <v>89.5</v>
      </c>
      <c r="AA32" t="str">
        <f>D31</f>
        <v>Lešová Sára Ella</v>
      </c>
      <c r="AB32">
        <v>2</v>
      </c>
    </row>
    <row r="33" spans="1:28" x14ac:dyDescent="0.25">
      <c r="B33">
        <v>0</v>
      </c>
      <c r="C33">
        <v>9381</v>
      </c>
      <c r="D33" t="s">
        <v>78</v>
      </c>
      <c r="E33">
        <v>2011</v>
      </c>
      <c r="F33" t="s">
        <v>44</v>
      </c>
      <c r="G33" t="s">
        <v>46</v>
      </c>
      <c r="H33" s="4">
        <v>2</v>
      </c>
      <c r="I33" s="4">
        <v>8.1</v>
      </c>
      <c r="J33" s="4">
        <v>0</v>
      </c>
      <c r="K33" s="5">
        <f>H33+I33-J33</f>
        <v>10.1</v>
      </c>
      <c r="L33" s="4">
        <v>0</v>
      </c>
      <c r="M33" s="4">
        <v>0</v>
      </c>
      <c r="N33" s="4">
        <v>0</v>
      </c>
      <c r="O33" s="5">
        <f>L33+M33-N33</f>
        <v>0</v>
      </c>
      <c r="P33" s="4">
        <v>1.4</v>
      </c>
      <c r="Q33" s="4">
        <v>6.9</v>
      </c>
      <c r="R33" s="4">
        <v>0</v>
      </c>
      <c r="S33" s="5">
        <f>P33+Q33-R33</f>
        <v>8.3000000000000007</v>
      </c>
      <c r="T33" s="4">
        <v>2</v>
      </c>
      <c r="U33" s="4">
        <v>8.65</v>
      </c>
      <c r="V33" s="4">
        <v>0</v>
      </c>
      <c r="W33" s="5">
        <f>T33+U33-V33</f>
        <v>10.65</v>
      </c>
      <c r="X33" s="5">
        <f>K33+O33+S33+W33</f>
        <v>29.049999999999997</v>
      </c>
      <c r="Z33">
        <f>X35</f>
        <v>89.5</v>
      </c>
      <c r="AA33" t="str">
        <f>D31</f>
        <v>Lešová Sára Ella</v>
      </c>
      <c r="AB33">
        <v>3</v>
      </c>
    </row>
    <row r="34" spans="1:28" x14ac:dyDescent="0.25">
      <c r="B34">
        <v>0</v>
      </c>
      <c r="C34">
        <v>9381</v>
      </c>
      <c r="D34" t="s">
        <v>79</v>
      </c>
      <c r="E34">
        <v>2011</v>
      </c>
      <c r="F34" t="s">
        <v>44</v>
      </c>
      <c r="G34" t="s">
        <v>46</v>
      </c>
      <c r="H34" s="4">
        <v>2</v>
      </c>
      <c r="I34" s="4">
        <v>8.4499999999999993</v>
      </c>
      <c r="J34" s="4">
        <v>0</v>
      </c>
      <c r="K34" s="5">
        <f>H34+I34-J34</f>
        <v>10.45</v>
      </c>
      <c r="L34" s="4">
        <v>0</v>
      </c>
      <c r="M34" s="4">
        <v>0</v>
      </c>
      <c r="N34" s="4">
        <v>0</v>
      </c>
      <c r="O34" s="5">
        <f>L34+M34-N34</f>
        <v>0</v>
      </c>
      <c r="P34" s="4">
        <v>1.4</v>
      </c>
      <c r="Q34" s="4">
        <v>6.15</v>
      </c>
      <c r="R34" s="4">
        <v>0</v>
      </c>
      <c r="S34" s="5">
        <f>P34+Q34-R34</f>
        <v>7.5500000000000007</v>
      </c>
      <c r="T34" s="4">
        <v>2</v>
      </c>
      <c r="U34" s="4">
        <v>9</v>
      </c>
      <c r="V34" s="4">
        <v>0</v>
      </c>
      <c r="W34" s="5">
        <f>T34+U34-V34</f>
        <v>11</v>
      </c>
      <c r="X34" s="5">
        <f>K34+O34+S34+W34</f>
        <v>29</v>
      </c>
      <c r="Z34">
        <f>X35</f>
        <v>89.5</v>
      </c>
      <c r="AA34" t="str">
        <f>D31</f>
        <v>Lešová Sára Ella</v>
      </c>
      <c r="AB34">
        <v>4</v>
      </c>
    </row>
    <row r="35" spans="1:28" x14ac:dyDescent="0.25">
      <c r="B35">
        <v>0</v>
      </c>
      <c r="C35">
        <v>9381</v>
      </c>
      <c r="D35" s="5" t="s">
        <v>26</v>
      </c>
      <c r="E35" s="5"/>
      <c r="F35" s="5"/>
      <c r="G35" s="5"/>
      <c r="H35" s="5"/>
      <c r="I35" s="5"/>
      <c r="J35" s="5">
        <v>0</v>
      </c>
      <c r="K35" s="5">
        <f>LARGE(K31:K34,3)+LARGE(K31:K34,2)+LARGE(K31:K34,1)-J35</f>
        <v>31.1</v>
      </c>
      <c r="L35" s="5"/>
      <c r="M35" s="5"/>
      <c r="N35" s="5">
        <v>0</v>
      </c>
      <c r="O35" s="5">
        <f>LARGE(O31:O34,3)+LARGE(O31:O34,2)+LARGE(O31:O34,1)-N35</f>
        <v>0</v>
      </c>
      <c r="P35" s="5"/>
      <c r="Q35" s="5"/>
      <c r="R35" s="5">
        <v>0</v>
      </c>
      <c r="S35" s="5">
        <f>LARGE(S31:S34,3)+LARGE(S31:S34,2)+LARGE(S31:S34,1)-R35</f>
        <v>25.450000000000003</v>
      </c>
      <c r="T35" s="5"/>
      <c r="U35" s="5"/>
      <c r="V35" s="5">
        <v>0</v>
      </c>
      <c r="W35" s="5">
        <f>LARGE(W31:W34,3)+LARGE(W31:W34,2)+LARGE(W31:W34,1)-V35</f>
        <v>32.950000000000003</v>
      </c>
      <c r="X35" s="5">
        <f>K35+O35+S35+W35</f>
        <v>89.5</v>
      </c>
      <c r="Z35">
        <f>X35</f>
        <v>89.5</v>
      </c>
      <c r="AA35" t="str">
        <f>D31</f>
        <v>Lešová Sára Ella</v>
      </c>
      <c r="AB35">
        <v>5</v>
      </c>
    </row>
    <row r="36" spans="1:28" x14ac:dyDescent="0.25">
      <c r="A36" s="3" t="s">
        <v>193</v>
      </c>
      <c r="B36" s="5"/>
      <c r="C36" s="5"/>
      <c r="D36" s="3" t="s">
        <v>44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>
        <f>X41</f>
        <v>88.149999999999991</v>
      </c>
      <c r="AA36" t="str">
        <f>D31</f>
        <v>Lešová Sára Ella</v>
      </c>
      <c r="AB36">
        <v>6</v>
      </c>
    </row>
    <row r="37" spans="1:28" x14ac:dyDescent="0.25">
      <c r="B37" s="3">
        <v>1985</v>
      </c>
      <c r="C37" s="3">
        <v>9381</v>
      </c>
      <c r="D37" t="s">
        <v>68</v>
      </c>
      <c r="E37">
        <v>2006</v>
      </c>
      <c r="F37" t="s">
        <v>44</v>
      </c>
      <c r="G37" t="s">
        <v>46</v>
      </c>
      <c r="H37" s="4">
        <v>2</v>
      </c>
      <c r="I37" s="4">
        <v>9.15</v>
      </c>
      <c r="J37" s="4">
        <v>0</v>
      </c>
      <c r="K37" s="5">
        <f>H37+I37-J37</f>
        <v>11.15</v>
      </c>
      <c r="L37" s="4">
        <v>0</v>
      </c>
      <c r="M37" s="4">
        <v>0</v>
      </c>
      <c r="N37" s="4">
        <v>0</v>
      </c>
      <c r="O37" s="5">
        <f>L37+M37-N37</f>
        <v>0</v>
      </c>
      <c r="P37" s="4">
        <v>1.7</v>
      </c>
      <c r="Q37" s="4">
        <v>7.3</v>
      </c>
      <c r="R37" s="4">
        <v>0</v>
      </c>
      <c r="S37" s="5">
        <f>P37+Q37-R37</f>
        <v>9</v>
      </c>
      <c r="T37" s="4">
        <v>2.2999999999999998</v>
      </c>
      <c r="U37" s="4">
        <v>7.8</v>
      </c>
      <c r="V37" s="4">
        <v>0</v>
      </c>
      <c r="W37" s="5">
        <f>T37+U37-V37</f>
        <v>10.1</v>
      </c>
      <c r="X37" s="5">
        <f>K37+O37+S37+W37</f>
        <v>30.25</v>
      </c>
      <c r="Z37">
        <f>X41</f>
        <v>88.149999999999991</v>
      </c>
      <c r="AA37" t="str">
        <f>D37</f>
        <v>Kubánková Kateřina</v>
      </c>
      <c r="AB37">
        <v>1</v>
      </c>
    </row>
    <row r="38" spans="1:28" ht="15" customHeight="1" x14ac:dyDescent="0.25">
      <c r="B38">
        <v>594056</v>
      </c>
      <c r="C38">
        <v>9381</v>
      </c>
      <c r="D38" t="s">
        <v>69</v>
      </c>
      <c r="E38">
        <v>2008</v>
      </c>
      <c r="F38" t="s">
        <v>44</v>
      </c>
      <c r="G38" t="s">
        <v>46</v>
      </c>
      <c r="H38" s="4">
        <v>2</v>
      </c>
      <c r="I38" s="4">
        <v>8.65</v>
      </c>
      <c r="J38" s="4">
        <v>0</v>
      </c>
      <c r="K38" s="5">
        <f>H38+I38-J38</f>
        <v>10.65</v>
      </c>
      <c r="L38" s="4">
        <v>0</v>
      </c>
      <c r="M38" s="4">
        <v>0</v>
      </c>
      <c r="N38" s="4">
        <v>0</v>
      </c>
      <c r="O38" s="5">
        <f>L38+M38-N38</f>
        <v>0</v>
      </c>
      <c r="P38" s="4">
        <v>1.8</v>
      </c>
      <c r="Q38" s="4">
        <v>6.1</v>
      </c>
      <c r="R38" s="4">
        <v>0</v>
      </c>
      <c r="S38" s="5">
        <f>P38+Q38-R38</f>
        <v>7.8999999999999995</v>
      </c>
      <c r="T38" s="4">
        <v>2.2999999999999998</v>
      </c>
      <c r="U38" s="4">
        <v>7.45</v>
      </c>
      <c r="V38" s="4">
        <v>0</v>
      </c>
      <c r="W38" s="5">
        <f>T38+U38-V38</f>
        <v>9.75</v>
      </c>
      <c r="X38" s="5">
        <f>K38+O38+S38+W38</f>
        <v>28.3</v>
      </c>
      <c r="Z38">
        <f>X41</f>
        <v>88.149999999999991</v>
      </c>
      <c r="AA38" t="str">
        <f>D37</f>
        <v>Kubánková Kateřina</v>
      </c>
      <c r="AB38">
        <v>2</v>
      </c>
    </row>
    <row r="39" spans="1:28" x14ac:dyDescent="0.25">
      <c r="B39">
        <v>857693</v>
      </c>
      <c r="C39">
        <v>9381</v>
      </c>
      <c r="D39" t="s">
        <v>70</v>
      </c>
      <c r="E39">
        <v>2006</v>
      </c>
      <c r="F39" t="s">
        <v>44</v>
      </c>
      <c r="G39" t="s">
        <v>46</v>
      </c>
      <c r="H39" s="4">
        <v>2</v>
      </c>
      <c r="I39" s="4">
        <v>8.75</v>
      </c>
      <c r="J39" s="4">
        <v>0</v>
      </c>
      <c r="K39" s="5">
        <f>H39+I39-J39</f>
        <v>10.75</v>
      </c>
      <c r="L39" s="4">
        <v>0</v>
      </c>
      <c r="M39" s="4">
        <v>0</v>
      </c>
      <c r="N39" s="4">
        <v>0</v>
      </c>
      <c r="O39" s="5">
        <f>L39+M39-N39</f>
        <v>0</v>
      </c>
      <c r="P39" s="4">
        <v>1.7</v>
      </c>
      <c r="Q39" s="4">
        <v>7.35</v>
      </c>
      <c r="R39" s="4">
        <v>0</v>
      </c>
      <c r="S39" s="5">
        <f>P39+Q39-R39</f>
        <v>9.0499999999999989</v>
      </c>
      <c r="T39" s="4">
        <v>2.2999999999999998</v>
      </c>
      <c r="U39" s="4">
        <v>7.5</v>
      </c>
      <c r="V39" s="4">
        <v>0</v>
      </c>
      <c r="W39" s="5">
        <f>T39+U39-V39</f>
        <v>9.8000000000000007</v>
      </c>
      <c r="X39" s="5">
        <f>K39+O39+S39+W39</f>
        <v>29.599999999999998</v>
      </c>
      <c r="Z39">
        <f>X41</f>
        <v>88.149999999999991</v>
      </c>
      <c r="AA39" t="str">
        <f>D37</f>
        <v>Kubánková Kateřina</v>
      </c>
      <c r="AB39">
        <v>3</v>
      </c>
    </row>
    <row r="40" spans="1:28" x14ac:dyDescent="0.25">
      <c r="B40">
        <v>442567</v>
      </c>
      <c r="C40">
        <v>9381</v>
      </c>
      <c r="H40" s="4">
        <v>0</v>
      </c>
      <c r="I40" s="4">
        <v>0</v>
      </c>
      <c r="J40" s="4">
        <v>0</v>
      </c>
      <c r="K40" s="5">
        <f>H40+I40-J40</f>
        <v>0</v>
      </c>
      <c r="L40" s="4">
        <v>0</v>
      </c>
      <c r="M40" s="4">
        <v>0</v>
      </c>
      <c r="N40" s="4">
        <v>0</v>
      </c>
      <c r="O40" s="5">
        <f>L40+M40-N40</f>
        <v>0</v>
      </c>
      <c r="P40" s="4">
        <v>0</v>
      </c>
      <c r="Q40" s="4">
        <v>0</v>
      </c>
      <c r="R40" s="4">
        <v>0</v>
      </c>
      <c r="S40" s="5">
        <f>P40+Q40-R40</f>
        <v>0</v>
      </c>
      <c r="T40" s="4">
        <v>0</v>
      </c>
      <c r="U40" s="4">
        <v>0</v>
      </c>
      <c r="V40" s="4">
        <v>0</v>
      </c>
      <c r="W40" s="5">
        <f>T40+U40-V40</f>
        <v>0</v>
      </c>
      <c r="X40" s="5">
        <f>K40+O40+S40+W40</f>
        <v>0</v>
      </c>
      <c r="Z40">
        <f>X41</f>
        <v>88.149999999999991</v>
      </c>
      <c r="AA40" t="str">
        <f>D37</f>
        <v>Kubánková Kateřina</v>
      </c>
      <c r="AB40">
        <v>4</v>
      </c>
    </row>
    <row r="41" spans="1:28" x14ac:dyDescent="0.25">
      <c r="B41">
        <v>0</v>
      </c>
      <c r="C41">
        <v>0</v>
      </c>
      <c r="D41" s="5" t="s">
        <v>26</v>
      </c>
      <c r="E41" s="5"/>
      <c r="F41" s="5"/>
      <c r="G41" s="5"/>
      <c r="H41" s="5"/>
      <c r="I41" s="5"/>
      <c r="J41" s="5">
        <v>0</v>
      </c>
      <c r="K41" s="5">
        <f>LARGE(K37:K40,3)+LARGE(K37:K40,2)+LARGE(K37:K40,1)-J41</f>
        <v>32.549999999999997</v>
      </c>
      <c r="L41" s="5"/>
      <c r="M41" s="5"/>
      <c r="N41" s="5">
        <v>0</v>
      </c>
      <c r="O41" s="5">
        <f>LARGE(O37:O40,3)+LARGE(O37:O40,2)+LARGE(O37:O40,1)-N41</f>
        <v>0</v>
      </c>
      <c r="P41" s="5"/>
      <c r="Q41" s="5"/>
      <c r="R41" s="5">
        <v>0</v>
      </c>
      <c r="S41" s="5">
        <f>LARGE(S37:S40,3)+LARGE(S37:S40,2)+LARGE(S37:S40,1)-R41</f>
        <v>25.949999999999996</v>
      </c>
      <c r="T41" s="5"/>
      <c r="U41" s="5"/>
      <c r="V41" s="5">
        <v>0</v>
      </c>
      <c r="W41" s="5">
        <f>LARGE(W37:W40,3)+LARGE(W37:W40,2)+LARGE(W37:W40,1)-V41</f>
        <v>29.65</v>
      </c>
      <c r="X41" s="5">
        <f>K41+O41+S41+W41</f>
        <v>88.149999999999991</v>
      </c>
      <c r="Z41">
        <f>X41</f>
        <v>88.149999999999991</v>
      </c>
      <c r="AA41" t="str">
        <f>D37</f>
        <v>Kubánková Kateřina</v>
      </c>
      <c r="AB41">
        <v>5</v>
      </c>
    </row>
    <row r="42" spans="1:28" x14ac:dyDescent="0.25">
      <c r="A42" s="5"/>
      <c r="B42" s="5"/>
      <c r="C42" s="5"/>
      <c r="D42" s="9"/>
      <c r="E42" s="9"/>
      <c r="H42" s="4"/>
      <c r="I42" s="4"/>
      <c r="J42" s="4"/>
      <c r="K42" s="8"/>
      <c r="L42" s="4"/>
      <c r="M42" s="4"/>
      <c r="N42" s="4"/>
      <c r="O42" s="8"/>
      <c r="P42" s="4"/>
      <c r="Q42" s="4"/>
      <c r="R42" s="4"/>
      <c r="S42" s="8"/>
      <c r="T42" s="4"/>
      <c r="U42" s="4"/>
      <c r="V42" s="4"/>
      <c r="W42" s="8"/>
      <c r="X42" s="8"/>
      <c r="AA42" t="str">
        <f>D37</f>
        <v>Kubánková Kateřina</v>
      </c>
      <c r="AB42">
        <v>6</v>
      </c>
    </row>
    <row r="43" spans="1:28" x14ac:dyDescent="0.25">
      <c r="H43" s="4"/>
      <c r="I43" s="4"/>
      <c r="J43" s="4"/>
      <c r="K43" s="5"/>
      <c r="L43" s="4"/>
      <c r="M43" s="4"/>
      <c r="N43" s="4"/>
      <c r="O43" s="5"/>
      <c r="P43" s="4"/>
      <c r="Q43" s="4"/>
      <c r="R43" s="4"/>
      <c r="S43" s="5"/>
      <c r="T43" s="4"/>
      <c r="U43" s="4"/>
      <c r="V43" s="4"/>
      <c r="W43" s="5"/>
      <c r="X43" s="5"/>
    </row>
    <row r="44" spans="1:28" x14ac:dyDescent="0.25">
      <c r="H44" s="4"/>
      <c r="I44" s="4"/>
      <c r="J44" s="4"/>
      <c r="K44" s="8"/>
      <c r="L44" s="4"/>
      <c r="M44" s="4"/>
      <c r="N44" s="4"/>
      <c r="O44" s="8"/>
      <c r="P44" s="4"/>
      <c r="Q44" s="4"/>
      <c r="R44" s="4"/>
      <c r="S44" s="8"/>
      <c r="T44" s="4"/>
      <c r="U44" s="4"/>
      <c r="V44" s="4"/>
      <c r="W44" s="8"/>
      <c r="X44" s="8"/>
    </row>
    <row r="45" spans="1:28" x14ac:dyDescent="0.25">
      <c r="H45" s="4"/>
      <c r="I45" s="4"/>
      <c r="J45" s="4"/>
      <c r="K45" s="8"/>
      <c r="L45" s="4"/>
      <c r="M45" s="4"/>
      <c r="N45" s="4"/>
      <c r="O45" s="8"/>
      <c r="P45" s="4"/>
      <c r="Q45" s="4"/>
      <c r="R45" s="4"/>
      <c r="S45" s="8"/>
      <c r="T45" s="4"/>
      <c r="U45" s="4"/>
      <c r="V45" s="4"/>
      <c r="W45" s="8"/>
      <c r="X45" s="8"/>
    </row>
    <row r="46" spans="1:28" x14ac:dyDescent="0.25">
      <c r="H46" s="4"/>
      <c r="I46" s="4"/>
      <c r="J46" s="4"/>
      <c r="K46" s="8"/>
      <c r="L46" s="4"/>
      <c r="M46" s="4"/>
      <c r="N46" s="4"/>
      <c r="O46" s="8"/>
      <c r="P46" s="4"/>
      <c r="Q46" s="4"/>
      <c r="R46" s="4"/>
      <c r="S46" s="8"/>
      <c r="T46" s="4"/>
      <c r="U46" s="4"/>
      <c r="V46" s="4"/>
      <c r="W46" s="8"/>
      <c r="X46" s="8"/>
    </row>
    <row r="47" spans="1:28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</sheetData>
  <sheetProtection formatCells="0" formatColumns="0" formatRows="0" insertColumns="0" insertRows="0" insertHyperlinks="0" deleteColumns="0" deleteRows="0" sort="0" autoFilter="0" pivotTables="0"/>
  <sortState ref="D7:Z42">
    <sortCondition descending="1" ref="Z7"/>
  </sortState>
  <pageMargins left="0.7" right="0.7" top="0.75" bottom="0.75" header="0.3" footer="0.3"/>
  <pageSetup paperSize="9" scale="4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view="pageLayout" topLeftCell="A4" zoomScale="70" zoomScaleNormal="100" zoomScalePageLayoutView="70" workbookViewId="0">
      <selection activeCell="D21" sqref="D21"/>
    </sheetView>
  </sheetViews>
  <sheetFormatPr defaultRowHeight="15" x14ac:dyDescent="0.25"/>
  <cols>
    <col min="1" max="1" width="6.7109375" bestFit="1" customWidth="1"/>
    <col min="2" max="2" width="8.140625" hidden="1" customWidth="1"/>
    <col min="3" max="3" width="8.5703125" hidden="1" customWidth="1"/>
    <col min="4" max="4" width="20" customWidth="1"/>
    <col min="5" max="5" width="8" customWidth="1"/>
    <col min="6" max="6" width="22.85546875" bestFit="1" customWidth="1"/>
    <col min="7" max="7" width="24.5703125" bestFit="1" customWidth="1"/>
    <col min="8" max="10" width="7" customWidth="1"/>
    <col min="11" max="11" width="8" customWidth="1"/>
    <col min="12" max="14" width="7" customWidth="1"/>
    <col min="15" max="15" width="8" customWidth="1"/>
    <col min="16" max="18" width="7" customWidth="1"/>
    <col min="19" max="19" width="8" customWidth="1"/>
    <col min="20" max="22" width="7" customWidth="1"/>
    <col min="23" max="24" width="8" customWidth="1"/>
  </cols>
  <sheetData>
    <row r="1" spans="1:24" ht="18.75" x14ac:dyDescent="0.3">
      <c r="D1" s="1" t="s">
        <v>162</v>
      </c>
    </row>
    <row r="2" spans="1:24" ht="18.75" x14ac:dyDescent="0.3">
      <c r="D2" s="1" t="s">
        <v>1</v>
      </c>
    </row>
    <row r="3" spans="1:24" ht="18.75" x14ac:dyDescent="0.3">
      <c r="D3" s="1" t="s">
        <v>51</v>
      </c>
    </row>
    <row r="6" spans="1:24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10</v>
      </c>
      <c r="M6" s="2" t="s">
        <v>11</v>
      </c>
      <c r="N6" s="2" t="s">
        <v>12</v>
      </c>
      <c r="O6" s="2" t="s">
        <v>14</v>
      </c>
      <c r="P6" s="2" t="s">
        <v>10</v>
      </c>
      <c r="Q6" s="2" t="s">
        <v>11</v>
      </c>
      <c r="R6" s="2" t="s">
        <v>12</v>
      </c>
      <c r="S6" s="2" t="s">
        <v>15</v>
      </c>
      <c r="T6" s="2" t="s">
        <v>10</v>
      </c>
      <c r="U6" s="2" t="s">
        <v>11</v>
      </c>
      <c r="V6" s="2" t="s">
        <v>12</v>
      </c>
      <c r="W6" s="2" t="s">
        <v>16</v>
      </c>
      <c r="X6" s="2" t="s">
        <v>17</v>
      </c>
    </row>
    <row r="7" spans="1:24" x14ac:dyDescent="0.25">
      <c r="A7" s="7" t="s">
        <v>188</v>
      </c>
      <c r="B7">
        <v>514305</v>
      </c>
      <c r="C7">
        <v>7791</v>
      </c>
      <c r="D7" t="s">
        <v>58</v>
      </c>
      <c r="E7">
        <v>2010</v>
      </c>
      <c r="F7" t="s">
        <v>27</v>
      </c>
      <c r="G7" t="s">
        <v>29</v>
      </c>
      <c r="H7" s="4">
        <v>2</v>
      </c>
      <c r="I7" s="4">
        <v>9.25</v>
      </c>
      <c r="J7" s="4">
        <v>0</v>
      </c>
      <c r="K7" s="5">
        <f t="shared" ref="K7:K38" si="0">H7+I7-J7</f>
        <v>11.25</v>
      </c>
      <c r="L7" s="4">
        <v>0</v>
      </c>
      <c r="M7" s="4">
        <v>0</v>
      </c>
      <c r="N7" s="4">
        <v>0</v>
      </c>
      <c r="O7" s="5">
        <f t="shared" ref="O7:O38" si="1">L7+M7-N7</f>
        <v>0</v>
      </c>
      <c r="P7" s="4">
        <v>1.5</v>
      </c>
      <c r="Q7" s="4">
        <v>9.4</v>
      </c>
      <c r="R7" s="4">
        <v>0</v>
      </c>
      <c r="S7" s="5">
        <f t="shared" ref="S7:S38" si="2">P7+Q7-R7</f>
        <v>10.9</v>
      </c>
      <c r="T7" s="4">
        <v>2.1</v>
      </c>
      <c r="U7" s="4">
        <v>9.3000000000000007</v>
      </c>
      <c r="V7" s="4">
        <v>0</v>
      </c>
      <c r="W7" s="5">
        <f t="shared" ref="W7:W38" si="3">T7+U7-V7</f>
        <v>11.4</v>
      </c>
      <c r="X7" s="5">
        <f t="shared" ref="X7:X38" si="4">K7+O7+S7+W7</f>
        <v>33.549999999999997</v>
      </c>
    </row>
    <row r="8" spans="1:24" x14ac:dyDescent="0.25">
      <c r="A8" s="7" t="s">
        <v>189</v>
      </c>
      <c r="B8">
        <v>893456</v>
      </c>
      <c r="C8">
        <v>7791</v>
      </c>
      <c r="D8" s="6" t="s">
        <v>180</v>
      </c>
      <c r="E8">
        <v>2007</v>
      </c>
      <c r="F8" t="s">
        <v>170</v>
      </c>
      <c r="H8" s="4">
        <v>2</v>
      </c>
      <c r="I8" s="4">
        <v>9.3000000000000007</v>
      </c>
      <c r="J8" s="4">
        <v>0</v>
      </c>
      <c r="K8" s="5">
        <f t="shared" si="0"/>
        <v>11.3</v>
      </c>
      <c r="L8" s="4">
        <v>0</v>
      </c>
      <c r="M8" s="4">
        <v>0</v>
      </c>
      <c r="N8" s="4">
        <v>0</v>
      </c>
      <c r="O8" s="5">
        <f t="shared" si="1"/>
        <v>0</v>
      </c>
      <c r="P8" s="4">
        <v>1.6</v>
      </c>
      <c r="Q8" s="4">
        <v>9.4499999999999993</v>
      </c>
      <c r="R8" s="4">
        <v>0</v>
      </c>
      <c r="S8" s="5">
        <f t="shared" si="2"/>
        <v>11.049999999999999</v>
      </c>
      <c r="T8" s="4">
        <v>2.2000000000000002</v>
      </c>
      <c r="U8" s="4">
        <v>8.8000000000000007</v>
      </c>
      <c r="V8" s="4">
        <v>0</v>
      </c>
      <c r="W8" s="5">
        <f t="shared" si="3"/>
        <v>11</v>
      </c>
      <c r="X8" s="5">
        <f t="shared" si="4"/>
        <v>33.35</v>
      </c>
    </row>
    <row r="9" spans="1:24" x14ac:dyDescent="0.25">
      <c r="A9" s="7" t="s">
        <v>190</v>
      </c>
      <c r="B9">
        <v>643880</v>
      </c>
      <c r="C9">
        <v>7791</v>
      </c>
      <c r="D9" t="s">
        <v>59</v>
      </c>
      <c r="E9">
        <v>2011</v>
      </c>
      <c r="F9" t="s">
        <v>27</v>
      </c>
      <c r="G9" t="s">
        <v>31</v>
      </c>
      <c r="H9" s="4">
        <v>2</v>
      </c>
      <c r="I9" s="4">
        <v>9.3000000000000007</v>
      </c>
      <c r="J9" s="4">
        <v>0</v>
      </c>
      <c r="K9" s="5">
        <f t="shared" si="0"/>
        <v>11.3</v>
      </c>
      <c r="L9" s="4">
        <v>0</v>
      </c>
      <c r="M9" s="4">
        <v>0</v>
      </c>
      <c r="N9" s="4">
        <v>0</v>
      </c>
      <c r="O9" s="5">
        <f t="shared" si="1"/>
        <v>0</v>
      </c>
      <c r="P9" s="4">
        <v>1.4</v>
      </c>
      <c r="Q9" s="4">
        <v>9.25</v>
      </c>
      <c r="R9" s="4">
        <v>0</v>
      </c>
      <c r="S9" s="5">
        <f t="shared" si="2"/>
        <v>10.65</v>
      </c>
      <c r="T9" s="4">
        <v>2</v>
      </c>
      <c r="U9" s="4">
        <v>9.35</v>
      </c>
      <c r="V9" s="4">
        <v>0</v>
      </c>
      <c r="W9" s="5">
        <f t="shared" si="3"/>
        <v>11.35</v>
      </c>
      <c r="X9" s="5">
        <f t="shared" si="4"/>
        <v>33.300000000000004</v>
      </c>
    </row>
    <row r="10" spans="1:24" x14ac:dyDescent="0.25">
      <c r="A10" s="7" t="s">
        <v>191</v>
      </c>
      <c r="B10">
        <v>855108</v>
      </c>
      <c r="C10">
        <v>7791</v>
      </c>
      <c r="D10" t="s">
        <v>61</v>
      </c>
      <c r="E10">
        <v>2010</v>
      </c>
      <c r="F10" t="s">
        <v>27</v>
      </c>
      <c r="G10" t="s">
        <v>29</v>
      </c>
      <c r="H10" s="4">
        <v>2</v>
      </c>
      <c r="I10" s="4">
        <v>9.25</v>
      </c>
      <c r="J10" s="4">
        <v>0</v>
      </c>
      <c r="K10" s="5">
        <f t="shared" si="0"/>
        <v>11.25</v>
      </c>
      <c r="L10" s="4">
        <v>0</v>
      </c>
      <c r="M10" s="4">
        <v>0</v>
      </c>
      <c r="N10" s="4">
        <v>0</v>
      </c>
      <c r="O10" s="5">
        <f t="shared" si="1"/>
        <v>0</v>
      </c>
      <c r="P10" s="4">
        <v>1.4</v>
      </c>
      <c r="Q10" s="4">
        <v>9.25</v>
      </c>
      <c r="R10" s="4">
        <v>0</v>
      </c>
      <c r="S10" s="5">
        <f t="shared" si="2"/>
        <v>10.65</v>
      </c>
      <c r="T10" s="4">
        <v>2.1</v>
      </c>
      <c r="U10" s="4">
        <v>9.3000000000000007</v>
      </c>
      <c r="V10" s="4">
        <v>0</v>
      </c>
      <c r="W10" s="5">
        <f t="shared" si="3"/>
        <v>11.4</v>
      </c>
      <c r="X10" s="5">
        <f t="shared" si="4"/>
        <v>33.299999999999997</v>
      </c>
    </row>
    <row r="11" spans="1:24" x14ac:dyDescent="0.25">
      <c r="A11" s="7" t="s">
        <v>192</v>
      </c>
      <c r="B11">
        <v>653503</v>
      </c>
      <c r="C11">
        <v>7791</v>
      </c>
      <c r="D11" t="s">
        <v>52</v>
      </c>
      <c r="E11">
        <v>2010</v>
      </c>
      <c r="F11" t="s">
        <v>27</v>
      </c>
      <c r="G11" t="s">
        <v>53</v>
      </c>
      <c r="H11" s="4">
        <v>2</v>
      </c>
      <c r="I11" s="4">
        <v>9.0500000000000007</v>
      </c>
      <c r="J11" s="4">
        <v>0</v>
      </c>
      <c r="K11" s="5">
        <f t="shared" si="0"/>
        <v>11.05</v>
      </c>
      <c r="L11" s="4">
        <v>0</v>
      </c>
      <c r="M11" s="4">
        <v>0</v>
      </c>
      <c r="N11" s="4">
        <v>0</v>
      </c>
      <c r="O11" s="5">
        <f t="shared" si="1"/>
        <v>0</v>
      </c>
      <c r="P11" s="4">
        <v>1.6</v>
      </c>
      <c r="Q11" s="4">
        <v>8.9</v>
      </c>
      <c r="R11" s="4">
        <v>0</v>
      </c>
      <c r="S11" s="5">
        <f t="shared" si="2"/>
        <v>10.5</v>
      </c>
      <c r="T11" s="4">
        <v>2.1</v>
      </c>
      <c r="U11" s="4">
        <v>8.8000000000000007</v>
      </c>
      <c r="V11" s="4">
        <v>0</v>
      </c>
      <c r="W11" s="5">
        <f t="shared" si="3"/>
        <v>10.9</v>
      </c>
      <c r="X11" s="5">
        <f t="shared" si="4"/>
        <v>32.450000000000003</v>
      </c>
    </row>
    <row r="12" spans="1:24" x14ac:dyDescent="0.25">
      <c r="A12" s="7" t="s">
        <v>193</v>
      </c>
      <c r="B12">
        <v>151116</v>
      </c>
      <c r="C12">
        <v>7791</v>
      </c>
      <c r="D12" s="6" t="s">
        <v>179</v>
      </c>
      <c r="E12">
        <v>2008</v>
      </c>
      <c r="F12" t="s">
        <v>170</v>
      </c>
      <c r="H12" s="4">
        <v>2</v>
      </c>
      <c r="I12" s="4">
        <v>8.85</v>
      </c>
      <c r="J12" s="4">
        <v>0</v>
      </c>
      <c r="K12" s="5">
        <f t="shared" si="0"/>
        <v>10.85</v>
      </c>
      <c r="L12" s="4">
        <v>0</v>
      </c>
      <c r="M12" s="4">
        <v>0</v>
      </c>
      <c r="N12" s="4">
        <v>0</v>
      </c>
      <c r="O12" s="5">
        <f t="shared" si="1"/>
        <v>0</v>
      </c>
      <c r="P12" s="4">
        <v>1.4</v>
      </c>
      <c r="Q12" s="4">
        <v>9.1</v>
      </c>
      <c r="R12" s="4">
        <v>0</v>
      </c>
      <c r="S12" s="5">
        <f t="shared" si="2"/>
        <v>10.5</v>
      </c>
      <c r="T12" s="4">
        <v>2.2999999999999998</v>
      </c>
      <c r="U12" s="4">
        <v>8.6999999999999993</v>
      </c>
      <c r="V12" s="4">
        <v>0</v>
      </c>
      <c r="W12" s="5">
        <f t="shared" si="3"/>
        <v>11</v>
      </c>
      <c r="X12" s="5">
        <f t="shared" si="4"/>
        <v>32.35</v>
      </c>
    </row>
    <row r="13" spans="1:24" x14ac:dyDescent="0.25">
      <c r="A13" s="7" t="s">
        <v>194</v>
      </c>
      <c r="B13">
        <v>303069</v>
      </c>
      <c r="C13">
        <v>7791</v>
      </c>
      <c r="D13" t="s">
        <v>60</v>
      </c>
      <c r="E13">
        <v>2011</v>
      </c>
      <c r="F13" t="s">
        <v>27</v>
      </c>
      <c r="G13" t="s">
        <v>29</v>
      </c>
      <c r="H13" s="4">
        <v>2</v>
      </c>
      <c r="I13" s="4">
        <v>8.9499999999999993</v>
      </c>
      <c r="J13" s="4">
        <v>0</v>
      </c>
      <c r="K13" s="5">
        <f t="shared" si="0"/>
        <v>10.95</v>
      </c>
      <c r="L13" s="4">
        <v>0</v>
      </c>
      <c r="M13" s="4">
        <v>0</v>
      </c>
      <c r="N13" s="4">
        <v>0</v>
      </c>
      <c r="O13" s="5">
        <f t="shared" si="1"/>
        <v>0</v>
      </c>
      <c r="P13" s="4">
        <v>1.4</v>
      </c>
      <c r="Q13" s="4">
        <v>8.8000000000000007</v>
      </c>
      <c r="R13" s="4">
        <v>0</v>
      </c>
      <c r="S13" s="5">
        <f t="shared" si="2"/>
        <v>10.200000000000001</v>
      </c>
      <c r="T13" s="4">
        <v>2.1</v>
      </c>
      <c r="U13" s="4">
        <v>9.1</v>
      </c>
      <c r="V13" s="4">
        <v>0</v>
      </c>
      <c r="W13" s="5">
        <f t="shared" si="3"/>
        <v>11.2</v>
      </c>
      <c r="X13" s="5">
        <f t="shared" si="4"/>
        <v>32.349999999999994</v>
      </c>
    </row>
    <row r="14" spans="1:24" x14ac:dyDescent="0.25">
      <c r="A14" s="7" t="s">
        <v>195</v>
      </c>
      <c r="B14">
        <v>330953</v>
      </c>
      <c r="C14">
        <v>7791</v>
      </c>
      <c r="D14" s="6" t="s">
        <v>173</v>
      </c>
      <c r="E14">
        <v>2010</v>
      </c>
      <c r="F14" t="s">
        <v>170</v>
      </c>
      <c r="H14" s="4">
        <v>2</v>
      </c>
      <c r="I14" s="4">
        <v>8.85</v>
      </c>
      <c r="J14" s="4">
        <v>0</v>
      </c>
      <c r="K14" s="5">
        <f t="shared" si="0"/>
        <v>10.85</v>
      </c>
      <c r="L14" s="4">
        <v>0</v>
      </c>
      <c r="M14" s="4">
        <v>0</v>
      </c>
      <c r="N14" s="4">
        <v>0</v>
      </c>
      <c r="O14" s="5">
        <f t="shared" si="1"/>
        <v>0</v>
      </c>
      <c r="P14" s="4">
        <v>1.5</v>
      </c>
      <c r="Q14" s="4">
        <v>9</v>
      </c>
      <c r="R14" s="4">
        <v>0</v>
      </c>
      <c r="S14" s="5">
        <f t="shared" si="2"/>
        <v>10.5</v>
      </c>
      <c r="T14" s="4">
        <v>2.2000000000000002</v>
      </c>
      <c r="U14" s="4">
        <v>8.75</v>
      </c>
      <c r="V14" s="4">
        <v>0</v>
      </c>
      <c r="W14" s="5">
        <f t="shared" si="3"/>
        <v>10.95</v>
      </c>
      <c r="X14" s="5">
        <f t="shared" si="4"/>
        <v>32.299999999999997</v>
      </c>
    </row>
    <row r="15" spans="1:24" x14ac:dyDescent="0.25">
      <c r="A15" s="7" t="s">
        <v>196</v>
      </c>
      <c r="B15">
        <v>950181</v>
      </c>
      <c r="C15">
        <v>7791</v>
      </c>
      <c r="D15" s="6" t="s">
        <v>175</v>
      </c>
      <c r="E15">
        <v>2009</v>
      </c>
      <c r="F15" t="s">
        <v>170</v>
      </c>
      <c r="H15" s="4">
        <v>2</v>
      </c>
      <c r="I15" s="4">
        <v>9.0500000000000007</v>
      </c>
      <c r="J15" s="4">
        <v>0</v>
      </c>
      <c r="K15" s="5">
        <f t="shared" si="0"/>
        <v>11.05</v>
      </c>
      <c r="L15" s="4">
        <v>0</v>
      </c>
      <c r="M15" s="4">
        <v>0</v>
      </c>
      <c r="N15" s="4">
        <v>0</v>
      </c>
      <c r="O15" s="5">
        <f t="shared" si="1"/>
        <v>0</v>
      </c>
      <c r="P15" s="4">
        <v>1.4</v>
      </c>
      <c r="Q15" s="4">
        <v>8.75</v>
      </c>
      <c r="R15" s="4">
        <v>0</v>
      </c>
      <c r="S15" s="5">
        <f t="shared" si="2"/>
        <v>10.15</v>
      </c>
      <c r="T15" s="4">
        <v>2.2999999999999998</v>
      </c>
      <c r="U15" s="4">
        <v>8.6</v>
      </c>
      <c r="V15" s="4">
        <v>0</v>
      </c>
      <c r="W15" s="5">
        <f t="shared" si="3"/>
        <v>10.899999999999999</v>
      </c>
      <c r="X15" s="5">
        <f t="shared" si="4"/>
        <v>32.1</v>
      </c>
    </row>
    <row r="16" spans="1:24" x14ac:dyDescent="0.25">
      <c r="A16" s="7" t="s">
        <v>197</v>
      </c>
      <c r="B16">
        <v>298874</v>
      </c>
      <c r="C16">
        <v>7791</v>
      </c>
      <c r="D16" s="6" t="s">
        <v>174</v>
      </c>
      <c r="E16">
        <v>210</v>
      </c>
      <c r="F16" t="s">
        <v>170</v>
      </c>
      <c r="H16" s="4">
        <v>2</v>
      </c>
      <c r="I16" s="4">
        <v>9</v>
      </c>
      <c r="J16" s="4">
        <v>0</v>
      </c>
      <c r="K16" s="5">
        <f t="shared" si="0"/>
        <v>11</v>
      </c>
      <c r="L16" s="4">
        <v>0</v>
      </c>
      <c r="M16" s="4">
        <v>0</v>
      </c>
      <c r="N16" s="4">
        <v>0</v>
      </c>
      <c r="O16" s="5">
        <f t="shared" si="1"/>
        <v>0</v>
      </c>
      <c r="P16" s="4">
        <v>1.5</v>
      </c>
      <c r="Q16" s="4">
        <v>8.6999999999999993</v>
      </c>
      <c r="R16" s="4">
        <v>0</v>
      </c>
      <c r="S16" s="5">
        <f t="shared" si="2"/>
        <v>10.199999999999999</v>
      </c>
      <c r="T16" s="4">
        <v>2.2000000000000002</v>
      </c>
      <c r="U16" s="4">
        <v>8.6999999999999993</v>
      </c>
      <c r="V16" s="4">
        <v>0</v>
      </c>
      <c r="W16" s="5">
        <f t="shared" si="3"/>
        <v>10.899999999999999</v>
      </c>
      <c r="X16" s="5">
        <f t="shared" si="4"/>
        <v>32.099999999999994</v>
      </c>
    </row>
    <row r="17" spans="1:24" x14ac:dyDescent="0.25">
      <c r="A17" s="7" t="s">
        <v>198</v>
      </c>
      <c r="B17">
        <v>311015</v>
      </c>
      <c r="C17">
        <v>7791</v>
      </c>
      <c r="D17" s="6" t="s">
        <v>176</v>
      </c>
      <c r="E17">
        <v>2009</v>
      </c>
      <c r="F17" t="s">
        <v>170</v>
      </c>
      <c r="H17" s="4">
        <v>2</v>
      </c>
      <c r="I17" s="4">
        <v>9.35</v>
      </c>
      <c r="J17" s="4">
        <v>0</v>
      </c>
      <c r="K17" s="5">
        <f t="shared" si="0"/>
        <v>11.35</v>
      </c>
      <c r="L17" s="4">
        <v>0</v>
      </c>
      <c r="M17" s="4">
        <v>0</v>
      </c>
      <c r="N17" s="4">
        <v>0</v>
      </c>
      <c r="O17" s="5">
        <f t="shared" si="1"/>
        <v>0</v>
      </c>
      <c r="P17" s="4">
        <v>1.5</v>
      </c>
      <c r="Q17" s="4">
        <v>8.5500000000000007</v>
      </c>
      <c r="R17" s="4">
        <v>0</v>
      </c>
      <c r="S17" s="5">
        <f t="shared" si="2"/>
        <v>10.050000000000001</v>
      </c>
      <c r="T17" s="4">
        <v>2.2999999999999998</v>
      </c>
      <c r="U17" s="4">
        <v>8.3000000000000007</v>
      </c>
      <c r="V17" s="4">
        <v>0</v>
      </c>
      <c r="W17" s="5">
        <f t="shared" si="3"/>
        <v>10.600000000000001</v>
      </c>
      <c r="X17" s="5">
        <f t="shared" si="4"/>
        <v>32</v>
      </c>
    </row>
    <row r="18" spans="1:24" x14ac:dyDescent="0.25">
      <c r="A18" s="7" t="s">
        <v>199</v>
      </c>
      <c r="D18" s="6" t="s">
        <v>172</v>
      </c>
      <c r="E18">
        <v>2010</v>
      </c>
      <c r="F18" t="s">
        <v>170</v>
      </c>
      <c r="H18" s="4">
        <v>2</v>
      </c>
      <c r="I18" s="4">
        <v>9</v>
      </c>
      <c r="J18" s="4">
        <v>0</v>
      </c>
      <c r="K18" s="5">
        <f t="shared" si="0"/>
        <v>11</v>
      </c>
      <c r="L18" s="4">
        <v>0</v>
      </c>
      <c r="M18" s="4">
        <v>0</v>
      </c>
      <c r="N18" s="4">
        <v>0</v>
      </c>
      <c r="O18" s="5">
        <f t="shared" si="1"/>
        <v>0</v>
      </c>
      <c r="P18" s="4">
        <v>1.5</v>
      </c>
      <c r="Q18" s="4">
        <v>8.35</v>
      </c>
      <c r="R18" s="4">
        <v>0</v>
      </c>
      <c r="S18" s="5">
        <f t="shared" si="2"/>
        <v>9.85</v>
      </c>
      <c r="T18" s="4">
        <v>2.2000000000000002</v>
      </c>
      <c r="U18" s="4">
        <v>8.65</v>
      </c>
      <c r="V18" s="4">
        <v>0</v>
      </c>
      <c r="W18" s="5">
        <f t="shared" si="3"/>
        <v>10.850000000000001</v>
      </c>
      <c r="X18" s="5">
        <f t="shared" si="4"/>
        <v>31.700000000000003</v>
      </c>
    </row>
    <row r="19" spans="1:24" x14ac:dyDescent="0.25">
      <c r="A19" s="7" t="s">
        <v>200</v>
      </c>
      <c r="D19" t="s">
        <v>57</v>
      </c>
      <c r="E19">
        <v>2011</v>
      </c>
      <c r="F19" t="s">
        <v>27</v>
      </c>
      <c r="G19" t="s">
        <v>53</v>
      </c>
      <c r="H19" s="4">
        <v>2</v>
      </c>
      <c r="I19" s="4">
        <v>9.15</v>
      </c>
      <c r="J19" s="4">
        <v>0</v>
      </c>
      <c r="K19" s="5">
        <f t="shared" si="0"/>
        <v>11.15</v>
      </c>
      <c r="L19" s="4">
        <v>0</v>
      </c>
      <c r="M19" s="4">
        <v>0</v>
      </c>
      <c r="N19" s="4">
        <v>0</v>
      </c>
      <c r="O19" s="5">
        <f t="shared" si="1"/>
        <v>0</v>
      </c>
      <c r="P19" s="4">
        <v>1.6</v>
      </c>
      <c r="Q19" s="4">
        <v>8</v>
      </c>
      <c r="R19" s="4">
        <v>0</v>
      </c>
      <c r="S19" s="5">
        <f t="shared" si="2"/>
        <v>9.6</v>
      </c>
      <c r="T19" s="4">
        <v>2.1</v>
      </c>
      <c r="U19" s="4">
        <v>8.6999999999999993</v>
      </c>
      <c r="V19" s="4">
        <v>0</v>
      </c>
      <c r="W19" s="5">
        <f t="shared" si="3"/>
        <v>10.799999999999999</v>
      </c>
      <c r="X19" s="5">
        <f t="shared" si="4"/>
        <v>31.549999999999997</v>
      </c>
    </row>
    <row r="20" spans="1:24" x14ac:dyDescent="0.25">
      <c r="A20" s="7" t="s">
        <v>201</v>
      </c>
      <c r="D20" s="6" t="s">
        <v>177</v>
      </c>
      <c r="E20">
        <v>2008</v>
      </c>
      <c r="F20" t="s">
        <v>170</v>
      </c>
      <c r="H20" s="4">
        <v>2</v>
      </c>
      <c r="I20" s="4">
        <v>8.9499999999999993</v>
      </c>
      <c r="J20" s="4">
        <v>0</v>
      </c>
      <c r="K20" s="5">
        <f t="shared" si="0"/>
        <v>10.95</v>
      </c>
      <c r="L20" s="4">
        <v>0</v>
      </c>
      <c r="M20" s="4">
        <v>0</v>
      </c>
      <c r="N20" s="4">
        <v>0</v>
      </c>
      <c r="O20" s="5">
        <f t="shared" si="1"/>
        <v>0</v>
      </c>
      <c r="P20" s="4">
        <v>1.5</v>
      </c>
      <c r="Q20" s="4">
        <v>8.65</v>
      </c>
      <c r="R20" s="4">
        <v>0</v>
      </c>
      <c r="S20" s="5">
        <f t="shared" si="2"/>
        <v>10.15</v>
      </c>
      <c r="T20" s="4">
        <v>1.6</v>
      </c>
      <c r="U20" s="4">
        <v>8.6</v>
      </c>
      <c r="V20" s="4">
        <v>0</v>
      </c>
      <c r="W20" s="5">
        <f t="shared" si="3"/>
        <v>10.199999999999999</v>
      </c>
      <c r="X20" s="5">
        <f t="shared" si="4"/>
        <v>31.3</v>
      </c>
    </row>
    <row r="21" spans="1:24" x14ac:dyDescent="0.25">
      <c r="A21" s="7" t="s">
        <v>202</v>
      </c>
      <c r="D21" s="6" t="s">
        <v>178</v>
      </c>
      <c r="E21">
        <v>2008</v>
      </c>
      <c r="F21" t="s">
        <v>170</v>
      </c>
      <c r="H21" s="4">
        <v>2</v>
      </c>
      <c r="I21" s="4">
        <v>8.65</v>
      </c>
      <c r="J21" s="4">
        <v>0</v>
      </c>
      <c r="K21" s="5">
        <f t="shared" si="0"/>
        <v>10.65</v>
      </c>
      <c r="L21" s="4">
        <v>0</v>
      </c>
      <c r="M21" s="4">
        <v>0</v>
      </c>
      <c r="N21" s="4">
        <v>0</v>
      </c>
      <c r="O21" s="5">
        <f t="shared" si="1"/>
        <v>0</v>
      </c>
      <c r="P21" s="4">
        <v>1.4</v>
      </c>
      <c r="Q21" s="4">
        <v>8.5</v>
      </c>
      <c r="R21" s="4">
        <v>0</v>
      </c>
      <c r="S21" s="5">
        <f t="shared" si="2"/>
        <v>9.9</v>
      </c>
      <c r="T21" s="4">
        <v>2.2000000000000002</v>
      </c>
      <c r="U21" s="4">
        <v>8.5</v>
      </c>
      <c r="V21" s="4">
        <v>0</v>
      </c>
      <c r="W21" s="5">
        <f t="shared" si="3"/>
        <v>10.7</v>
      </c>
      <c r="X21" s="5">
        <f t="shared" si="4"/>
        <v>31.25</v>
      </c>
    </row>
    <row r="22" spans="1:24" x14ac:dyDescent="0.25">
      <c r="A22" s="7" t="s">
        <v>203</v>
      </c>
      <c r="D22" t="s">
        <v>63</v>
      </c>
      <c r="E22">
        <v>2011</v>
      </c>
      <c r="F22" t="s">
        <v>27</v>
      </c>
      <c r="G22" t="s">
        <v>53</v>
      </c>
      <c r="H22" s="4">
        <v>2</v>
      </c>
      <c r="I22" s="4">
        <v>8.85</v>
      </c>
      <c r="J22" s="4">
        <v>0</v>
      </c>
      <c r="K22" s="5">
        <f t="shared" si="0"/>
        <v>10.85</v>
      </c>
      <c r="L22" s="4">
        <v>0</v>
      </c>
      <c r="M22" s="4">
        <v>0</v>
      </c>
      <c r="N22" s="4">
        <v>0</v>
      </c>
      <c r="O22" s="5">
        <f t="shared" si="1"/>
        <v>0</v>
      </c>
      <c r="P22" s="4">
        <v>1.6</v>
      </c>
      <c r="Q22" s="4">
        <v>7.5</v>
      </c>
      <c r="R22" s="4">
        <v>0</v>
      </c>
      <c r="S22" s="5">
        <f t="shared" si="2"/>
        <v>9.1</v>
      </c>
      <c r="T22" s="4">
        <v>2.1</v>
      </c>
      <c r="U22" s="4">
        <v>8.6999999999999993</v>
      </c>
      <c r="V22" s="4">
        <v>0</v>
      </c>
      <c r="W22" s="5">
        <f t="shared" si="3"/>
        <v>10.799999999999999</v>
      </c>
      <c r="X22" s="5">
        <f t="shared" si="4"/>
        <v>30.75</v>
      </c>
    </row>
    <row r="23" spans="1:24" x14ac:dyDescent="0.25">
      <c r="A23" s="7" t="s">
        <v>204</v>
      </c>
      <c r="B23">
        <v>594056</v>
      </c>
      <c r="C23">
        <v>9381</v>
      </c>
      <c r="D23" t="s">
        <v>64</v>
      </c>
      <c r="E23">
        <v>2011</v>
      </c>
      <c r="F23" t="s">
        <v>27</v>
      </c>
      <c r="G23" t="s">
        <v>55</v>
      </c>
      <c r="H23" s="4">
        <v>2</v>
      </c>
      <c r="I23" s="4">
        <v>8.65</v>
      </c>
      <c r="J23" s="4">
        <v>0</v>
      </c>
      <c r="K23" s="5">
        <f t="shared" si="0"/>
        <v>10.65</v>
      </c>
      <c r="L23" s="4">
        <v>0</v>
      </c>
      <c r="M23" s="4">
        <v>0</v>
      </c>
      <c r="N23" s="4">
        <v>0</v>
      </c>
      <c r="O23" s="5">
        <f t="shared" si="1"/>
        <v>0</v>
      </c>
      <c r="P23" s="4">
        <v>1.6</v>
      </c>
      <c r="Q23" s="4">
        <v>7.6</v>
      </c>
      <c r="R23" s="4">
        <v>0</v>
      </c>
      <c r="S23" s="5">
        <f t="shared" si="2"/>
        <v>9.1999999999999993</v>
      </c>
      <c r="T23" s="4">
        <v>2.1</v>
      </c>
      <c r="U23" s="4">
        <v>8.65</v>
      </c>
      <c r="V23" s="4">
        <v>0</v>
      </c>
      <c r="W23" s="5">
        <f t="shared" si="3"/>
        <v>10.75</v>
      </c>
      <c r="X23" s="5">
        <f t="shared" si="4"/>
        <v>30.6</v>
      </c>
    </row>
    <row r="24" spans="1:24" x14ac:dyDescent="0.25">
      <c r="A24" s="7" t="s">
        <v>205</v>
      </c>
      <c r="B24">
        <v>857693</v>
      </c>
      <c r="C24">
        <v>9381</v>
      </c>
      <c r="D24" t="s">
        <v>56</v>
      </c>
      <c r="E24">
        <v>2010</v>
      </c>
      <c r="F24" t="s">
        <v>27</v>
      </c>
      <c r="G24" t="s">
        <v>55</v>
      </c>
      <c r="H24" s="4">
        <v>2</v>
      </c>
      <c r="I24" s="4">
        <v>8.8000000000000007</v>
      </c>
      <c r="J24" s="4">
        <v>0</v>
      </c>
      <c r="K24" s="5">
        <f t="shared" si="0"/>
        <v>10.8</v>
      </c>
      <c r="L24" s="4">
        <v>0</v>
      </c>
      <c r="M24" s="4">
        <v>0</v>
      </c>
      <c r="N24" s="4">
        <v>0</v>
      </c>
      <c r="O24" s="5">
        <f t="shared" si="1"/>
        <v>0</v>
      </c>
      <c r="P24" s="4">
        <v>1.5</v>
      </c>
      <c r="Q24" s="4">
        <v>7.6</v>
      </c>
      <c r="R24" s="4">
        <v>0</v>
      </c>
      <c r="S24" s="5">
        <f t="shared" si="2"/>
        <v>9.1</v>
      </c>
      <c r="T24" s="4">
        <v>2.1</v>
      </c>
      <c r="U24" s="4">
        <v>8.6</v>
      </c>
      <c r="V24" s="4">
        <v>0</v>
      </c>
      <c r="W24" s="5">
        <f t="shared" si="3"/>
        <v>10.7</v>
      </c>
      <c r="X24" s="5">
        <f t="shared" si="4"/>
        <v>30.599999999999998</v>
      </c>
    </row>
    <row r="25" spans="1:24" x14ac:dyDescent="0.25">
      <c r="A25" s="7" t="s">
        <v>206</v>
      </c>
      <c r="B25">
        <v>442567</v>
      </c>
      <c r="C25">
        <v>9381</v>
      </c>
      <c r="D25" t="s">
        <v>54</v>
      </c>
      <c r="E25">
        <v>2009</v>
      </c>
      <c r="F25" t="s">
        <v>27</v>
      </c>
      <c r="G25" t="s">
        <v>55</v>
      </c>
      <c r="H25" s="4">
        <v>2</v>
      </c>
      <c r="I25" s="4">
        <v>9</v>
      </c>
      <c r="J25" s="4">
        <v>0</v>
      </c>
      <c r="K25" s="5">
        <f t="shared" si="0"/>
        <v>11</v>
      </c>
      <c r="L25" s="4">
        <v>0</v>
      </c>
      <c r="M25" s="4">
        <v>0</v>
      </c>
      <c r="N25" s="4">
        <v>0</v>
      </c>
      <c r="O25" s="5">
        <f t="shared" si="1"/>
        <v>0</v>
      </c>
      <c r="P25" s="4">
        <v>1.5</v>
      </c>
      <c r="Q25" s="4">
        <v>7.1</v>
      </c>
      <c r="R25" s="4">
        <v>0</v>
      </c>
      <c r="S25" s="5">
        <f t="shared" si="2"/>
        <v>8.6</v>
      </c>
      <c r="T25" s="4">
        <v>2.1</v>
      </c>
      <c r="U25" s="4">
        <v>8.8000000000000007</v>
      </c>
      <c r="V25" s="4">
        <v>0</v>
      </c>
      <c r="W25" s="5">
        <f t="shared" si="3"/>
        <v>10.9</v>
      </c>
      <c r="X25" s="5">
        <f t="shared" si="4"/>
        <v>30.5</v>
      </c>
    </row>
    <row r="26" spans="1:24" x14ac:dyDescent="0.25">
      <c r="A26" s="7" t="s">
        <v>207</v>
      </c>
      <c r="B26">
        <v>726596</v>
      </c>
      <c r="C26">
        <v>9381</v>
      </c>
      <c r="D26" t="s">
        <v>68</v>
      </c>
      <c r="E26">
        <v>2006</v>
      </c>
      <c r="F26" t="s">
        <v>44</v>
      </c>
      <c r="G26" t="s">
        <v>46</v>
      </c>
      <c r="H26" s="4">
        <v>2</v>
      </c>
      <c r="I26" s="4">
        <v>9.15</v>
      </c>
      <c r="J26" s="4">
        <v>0</v>
      </c>
      <c r="K26" s="5">
        <f t="shared" si="0"/>
        <v>11.15</v>
      </c>
      <c r="L26" s="4">
        <v>0</v>
      </c>
      <c r="M26" s="4">
        <v>0</v>
      </c>
      <c r="N26" s="4">
        <v>0</v>
      </c>
      <c r="O26" s="5">
        <f t="shared" si="1"/>
        <v>0</v>
      </c>
      <c r="P26" s="4">
        <v>1.7</v>
      </c>
      <c r="Q26" s="4">
        <v>7.3</v>
      </c>
      <c r="R26" s="4">
        <v>0</v>
      </c>
      <c r="S26" s="5">
        <f t="shared" si="2"/>
        <v>9</v>
      </c>
      <c r="T26" s="4">
        <v>2.2999999999999998</v>
      </c>
      <c r="U26" s="4">
        <v>7.8</v>
      </c>
      <c r="V26" s="4">
        <v>0</v>
      </c>
      <c r="W26" s="5">
        <f t="shared" si="3"/>
        <v>10.1</v>
      </c>
      <c r="X26" s="5">
        <f t="shared" si="4"/>
        <v>30.25</v>
      </c>
    </row>
    <row r="27" spans="1:24" x14ac:dyDescent="0.25">
      <c r="A27" s="7" t="s">
        <v>208</v>
      </c>
      <c r="B27">
        <v>559037</v>
      </c>
      <c r="C27">
        <v>9381</v>
      </c>
      <c r="D27" t="s">
        <v>62</v>
      </c>
      <c r="E27">
        <v>2011</v>
      </c>
      <c r="F27" t="s">
        <v>27</v>
      </c>
      <c r="G27" t="s">
        <v>53</v>
      </c>
      <c r="H27" s="4">
        <v>2</v>
      </c>
      <c r="I27" s="4">
        <v>8.8000000000000007</v>
      </c>
      <c r="J27" s="4">
        <v>0</v>
      </c>
      <c r="K27" s="5">
        <f t="shared" si="0"/>
        <v>10.8</v>
      </c>
      <c r="L27" s="4">
        <v>0</v>
      </c>
      <c r="M27" s="4">
        <v>0</v>
      </c>
      <c r="N27" s="4">
        <v>0</v>
      </c>
      <c r="O27" s="5">
        <f t="shared" si="1"/>
        <v>0</v>
      </c>
      <c r="P27" s="4">
        <v>1.5</v>
      </c>
      <c r="Q27" s="4">
        <v>7.45</v>
      </c>
      <c r="R27" s="4">
        <v>0</v>
      </c>
      <c r="S27" s="5">
        <f t="shared" si="2"/>
        <v>8.9499999999999993</v>
      </c>
      <c r="T27" s="4">
        <v>2.1</v>
      </c>
      <c r="U27" s="4">
        <v>8.35</v>
      </c>
      <c r="V27" s="4">
        <v>0</v>
      </c>
      <c r="W27" s="5">
        <f t="shared" si="3"/>
        <v>10.45</v>
      </c>
      <c r="X27" s="5">
        <f t="shared" si="4"/>
        <v>30.2</v>
      </c>
    </row>
    <row r="28" spans="1:24" x14ac:dyDescent="0.25">
      <c r="A28" s="7" t="s">
        <v>209</v>
      </c>
      <c r="B28">
        <v>0</v>
      </c>
      <c r="C28">
        <v>9381</v>
      </c>
      <c r="D28" t="s">
        <v>76</v>
      </c>
      <c r="E28">
        <v>2011</v>
      </c>
      <c r="F28" t="s">
        <v>44</v>
      </c>
      <c r="G28" t="s">
        <v>46</v>
      </c>
      <c r="H28" s="4">
        <v>2</v>
      </c>
      <c r="I28" s="4">
        <v>8.5</v>
      </c>
      <c r="J28" s="4">
        <v>0</v>
      </c>
      <c r="K28" s="5">
        <f t="shared" si="0"/>
        <v>10.5</v>
      </c>
      <c r="L28" s="4">
        <v>0</v>
      </c>
      <c r="M28" s="4">
        <v>0</v>
      </c>
      <c r="N28" s="4">
        <v>0</v>
      </c>
      <c r="O28" s="5">
        <f t="shared" si="1"/>
        <v>0</v>
      </c>
      <c r="P28" s="4">
        <v>1.4</v>
      </c>
      <c r="Q28" s="4">
        <v>7.2</v>
      </c>
      <c r="R28" s="4">
        <v>0</v>
      </c>
      <c r="S28" s="5">
        <f t="shared" si="2"/>
        <v>8.6</v>
      </c>
      <c r="T28" s="4">
        <v>2</v>
      </c>
      <c r="U28" s="4">
        <v>9</v>
      </c>
      <c r="V28" s="4">
        <v>0</v>
      </c>
      <c r="W28" s="5">
        <f t="shared" si="3"/>
        <v>11</v>
      </c>
      <c r="X28" s="5">
        <f t="shared" si="4"/>
        <v>30.1</v>
      </c>
    </row>
    <row r="29" spans="1:24" x14ac:dyDescent="0.25">
      <c r="A29" s="7" t="s">
        <v>210</v>
      </c>
      <c r="B29">
        <v>933839</v>
      </c>
      <c r="C29">
        <v>9381</v>
      </c>
      <c r="D29" t="s">
        <v>74</v>
      </c>
      <c r="E29">
        <v>2009</v>
      </c>
      <c r="F29" t="s">
        <v>44</v>
      </c>
      <c r="G29" t="s">
        <v>46</v>
      </c>
      <c r="H29" s="4">
        <v>2</v>
      </c>
      <c r="I29" s="4">
        <v>9.1</v>
      </c>
      <c r="J29" s="4">
        <v>0</v>
      </c>
      <c r="K29" s="5">
        <f t="shared" si="0"/>
        <v>11.1</v>
      </c>
      <c r="L29" s="4">
        <v>0</v>
      </c>
      <c r="M29" s="4">
        <v>0</v>
      </c>
      <c r="N29" s="4">
        <v>0</v>
      </c>
      <c r="O29" s="5">
        <f t="shared" si="1"/>
        <v>0</v>
      </c>
      <c r="P29" s="4">
        <v>1.9</v>
      </c>
      <c r="Q29" s="4">
        <v>7.2</v>
      </c>
      <c r="R29" s="4">
        <v>0</v>
      </c>
      <c r="S29" s="5">
        <f t="shared" si="2"/>
        <v>9.1</v>
      </c>
      <c r="T29" s="4">
        <v>2.2999999999999998</v>
      </c>
      <c r="U29" s="4">
        <v>7.4</v>
      </c>
      <c r="V29" s="4">
        <v>0</v>
      </c>
      <c r="W29" s="5">
        <f t="shared" si="3"/>
        <v>9.6999999999999993</v>
      </c>
      <c r="X29" s="5">
        <f t="shared" si="4"/>
        <v>29.9</v>
      </c>
    </row>
    <row r="30" spans="1:24" x14ac:dyDescent="0.25">
      <c r="A30" s="7" t="s">
        <v>211</v>
      </c>
      <c r="B30">
        <v>0</v>
      </c>
      <c r="C30">
        <v>9381</v>
      </c>
      <c r="D30" t="s">
        <v>77</v>
      </c>
      <c r="E30">
        <v>2011</v>
      </c>
      <c r="F30" t="s">
        <v>44</v>
      </c>
      <c r="G30" t="s">
        <v>46</v>
      </c>
      <c r="H30" s="4">
        <v>2</v>
      </c>
      <c r="I30" s="4">
        <v>8.15</v>
      </c>
      <c r="J30" s="4">
        <v>0</v>
      </c>
      <c r="K30" s="5">
        <f t="shared" si="0"/>
        <v>10.15</v>
      </c>
      <c r="L30" s="4">
        <v>0</v>
      </c>
      <c r="M30" s="4">
        <v>0</v>
      </c>
      <c r="N30" s="4">
        <v>0</v>
      </c>
      <c r="O30" s="5">
        <f t="shared" si="1"/>
        <v>0</v>
      </c>
      <c r="P30" s="4">
        <v>1.4</v>
      </c>
      <c r="Q30" s="4">
        <v>7.15</v>
      </c>
      <c r="R30" s="4">
        <v>0</v>
      </c>
      <c r="S30" s="5">
        <f t="shared" si="2"/>
        <v>8.5500000000000007</v>
      </c>
      <c r="T30" s="4">
        <v>2</v>
      </c>
      <c r="U30" s="4">
        <v>8.9499999999999993</v>
      </c>
      <c r="V30" s="4">
        <v>0</v>
      </c>
      <c r="W30" s="5">
        <f t="shared" si="3"/>
        <v>10.95</v>
      </c>
      <c r="X30" s="5">
        <f t="shared" si="4"/>
        <v>29.650000000000002</v>
      </c>
    </row>
    <row r="31" spans="1:24" x14ac:dyDescent="0.25">
      <c r="A31" s="7" t="s">
        <v>212</v>
      </c>
      <c r="B31">
        <v>0</v>
      </c>
      <c r="C31">
        <v>9381</v>
      </c>
      <c r="D31" t="s">
        <v>72</v>
      </c>
      <c r="E31">
        <v>2010</v>
      </c>
      <c r="F31" t="s">
        <v>44</v>
      </c>
      <c r="G31" t="s">
        <v>46</v>
      </c>
      <c r="H31" s="4">
        <v>2</v>
      </c>
      <c r="I31" s="4">
        <v>9.1999999999999993</v>
      </c>
      <c r="J31" s="4">
        <v>0</v>
      </c>
      <c r="K31" s="5">
        <f t="shared" si="0"/>
        <v>11.2</v>
      </c>
      <c r="L31" s="4">
        <v>0</v>
      </c>
      <c r="M31" s="4">
        <v>0</v>
      </c>
      <c r="N31" s="4">
        <v>0</v>
      </c>
      <c r="O31" s="5">
        <f t="shared" si="1"/>
        <v>0</v>
      </c>
      <c r="P31" s="4">
        <v>1.5</v>
      </c>
      <c r="Q31" s="4">
        <v>7.55</v>
      </c>
      <c r="R31" s="4">
        <v>0</v>
      </c>
      <c r="S31" s="5">
        <f t="shared" si="2"/>
        <v>9.0500000000000007</v>
      </c>
      <c r="T31" s="4">
        <v>1.4</v>
      </c>
      <c r="U31" s="4">
        <v>7.95</v>
      </c>
      <c r="V31" s="4">
        <v>0</v>
      </c>
      <c r="W31" s="5">
        <f t="shared" si="3"/>
        <v>9.35</v>
      </c>
      <c r="X31" s="5">
        <f t="shared" si="4"/>
        <v>29.6</v>
      </c>
    </row>
    <row r="32" spans="1:24" x14ac:dyDescent="0.25">
      <c r="A32" s="7" t="s">
        <v>213</v>
      </c>
      <c r="B32">
        <v>0</v>
      </c>
      <c r="C32">
        <v>9381</v>
      </c>
      <c r="D32" t="s">
        <v>70</v>
      </c>
      <c r="E32">
        <v>2006</v>
      </c>
      <c r="F32" t="s">
        <v>44</v>
      </c>
      <c r="G32" t="s">
        <v>46</v>
      </c>
      <c r="H32" s="4">
        <v>2</v>
      </c>
      <c r="I32" s="4">
        <v>8.75</v>
      </c>
      <c r="J32" s="4">
        <v>0</v>
      </c>
      <c r="K32" s="5">
        <f t="shared" si="0"/>
        <v>10.75</v>
      </c>
      <c r="L32" s="4">
        <v>0</v>
      </c>
      <c r="M32" s="4">
        <v>0</v>
      </c>
      <c r="N32" s="4">
        <v>0</v>
      </c>
      <c r="O32" s="5">
        <f t="shared" si="1"/>
        <v>0</v>
      </c>
      <c r="P32" s="4">
        <v>1.7</v>
      </c>
      <c r="Q32" s="4">
        <v>7.35</v>
      </c>
      <c r="R32" s="4">
        <v>0</v>
      </c>
      <c r="S32" s="5">
        <f t="shared" si="2"/>
        <v>9.0499999999999989</v>
      </c>
      <c r="T32" s="4">
        <v>2.2999999999999998</v>
      </c>
      <c r="U32" s="4">
        <v>7.5</v>
      </c>
      <c r="V32" s="4">
        <v>0</v>
      </c>
      <c r="W32" s="5">
        <f t="shared" si="3"/>
        <v>9.8000000000000007</v>
      </c>
      <c r="X32" s="5">
        <f t="shared" si="4"/>
        <v>29.599999999999998</v>
      </c>
    </row>
    <row r="33" spans="1:24" x14ac:dyDescent="0.25">
      <c r="A33" s="7" t="s">
        <v>214</v>
      </c>
      <c r="B33">
        <v>0</v>
      </c>
      <c r="C33">
        <v>9381</v>
      </c>
      <c r="D33" t="s">
        <v>71</v>
      </c>
      <c r="E33">
        <v>2008</v>
      </c>
      <c r="F33" t="s">
        <v>44</v>
      </c>
      <c r="G33" t="s">
        <v>46</v>
      </c>
      <c r="H33" s="4">
        <v>2</v>
      </c>
      <c r="I33" s="4">
        <v>8.8000000000000007</v>
      </c>
      <c r="J33" s="4">
        <v>0</v>
      </c>
      <c r="K33" s="5">
        <f t="shared" si="0"/>
        <v>10.8</v>
      </c>
      <c r="L33" s="4">
        <v>0</v>
      </c>
      <c r="M33" s="4">
        <v>0</v>
      </c>
      <c r="N33" s="4">
        <v>0</v>
      </c>
      <c r="O33" s="5">
        <f t="shared" si="1"/>
        <v>0</v>
      </c>
      <c r="P33" s="4">
        <v>1.7</v>
      </c>
      <c r="Q33" s="4">
        <v>6.35</v>
      </c>
      <c r="R33" s="4">
        <v>0</v>
      </c>
      <c r="S33" s="5">
        <f t="shared" si="2"/>
        <v>8.0499999999999989</v>
      </c>
      <c r="T33" s="4">
        <v>2.2000000000000002</v>
      </c>
      <c r="U33" s="4">
        <v>8.25</v>
      </c>
      <c r="V33" s="4">
        <v>0</v>
      </c>
      <c r="W33" s="5">
        <f t="shared" si="3"/>
        <v>10.45</v>
      </c>
      <c r="X33" s="5">
        <f t="shared" si="4"/>
        <v>29.3</v>
      </c>
    </row>
    <row r="34" spans="1:24" x14ac:dyDescent="0.25">
      <c r="A34" s="7" t="s">
        <v>215</v>
      </c>
      <c r="D34" t="s">
        <v>73</v>
      </c>
      <c r="E34">
        <v>2007</v>
      </c>
      <c r="F34" t="s">
        <v>44</v>
      </c>
      <c r="G34" t="s">
        <v>46</v>
      </c>
      <c r="H34" s="4">
        <v>2</v>
      </c>
      <c r="I34" s="4">
        <v>9.1999999999999993</v>
      </c>
      <c r="J34" s="4">
        <v>0</v>
      </c>
      <c r="K34" s="5">
        <f t="shared" si="0"/>
        <v>11.2</v>
      </c>
      <c r="L34" s="4">
        <v>0</v>
      </c>
      <c r="M34" s="4">
        <v>0</v>
      </c>
      <c r="N34" s="4">
        <v>0</v>
      </c>
      <c r="O34" s="5">
        <f t="shared" si="1"/>
        <v>0</v>
      </c>
      <c r="P34" s="4">
        <v>1.6</v>
      </c>
      <c r="Q34" s="4">
        <v>6.2</v>
      </c>
      <c r="R34" s="4">
        <v>0</v>
      </c>
      <c r="S34" s="5">
        <f t="shared" si="2"/>
        <v>7.8000000000000007</v>
      </c>
      <c r="T34" s="4">
        <v>2.2000000000000002</v>
      </c>
      <c r="U34" s="4">
        <v>8</v>
      </c>
      <c r="V34" s="4">
        <v>0</v>
      </c>
      <c r="W34" s="5">
        <f t="shared" si="3"/>
        <v>10.199999999999999</v>
      </c>
      <c r="X34" s="5">
        <f t="shared" si="4"/>
        <v>29.2</v>
      </c>
    </row>
    <row r="35" spans="1:24" x14ac:dyDescent="0.25">
      <c r="A35" s="7" t="s">
        <v>216</v>
      </c>
      <c r="D35" t="s">
        <v>78</v>
      </c>
      <c r="E35">
        <v>2011</v>
      </c>
      <c r="F35" t="s">
        <v>44</v>
      </c>
      <c r="G35" t="s">
        <v>46</v>
      </c>
      <c r="H35" s="4">
        <v>2</v>
      </c>
      <c r="I35" s="4">
        <v>8.1</v>
      </c>
      <c r="J35" s="4">
        <v>0</v>
      </c>
      <c r="K35" s="5">
        <f t="shared" si="0"/>
        <v>10.1</v>
      </c>
      <c r="L35" s="4">
        <v>0</v>
      </c>
      <c r="M35" s="4">
        <v>0</v>
      </c>
      <c r="N35" s="4">
        <v>0</v>
      </c>
      <c r="O35" s="5">
        <f t="shared" si="1"/>
        <v>0</v>
      </c>
      <c r="P35" s="4">
        <v>1.4</v>
      </c>
      <c r="Q35" s="4">
        <v>6.9</v>
      </c>
      <c r="R35" s="4">
        <v>0</v>
      </c>
      <c r="S35" s="5">
        <f t="shared" si="2"/>
        <v>8.3000000000000007</v>
      </c>
      <c r="T35" s="4">
        <v>2</v>
      </c>
      <c r="U35" s="4">
        <v>8.65</v>
      </c>
      <c r="V35" s="4">
        <v>0</v>
      </c>
      <c r="W35" s="5">
        <f t="shared" si="3"/>
        <v>10.65</v>
      </c>
      <c r="X35" s="5">
        <f t="shared" si="4"/>
        <v>29.049999999999997</v>
      </c>
    </row>
    <row r="36" spans="1:24" x14ac:dyDescent="0.25">
      <c r="A36" s="7" t="s">
        <v>217</v>
      </c>
      <c r="D36" t="s">
        <v>79</v>
      </c>
      <c r="E36">
        <v>2011</v>
      </c>
      <c r="F36" t="s">
        <v>44</v>
      </c>
      <c r="G36" t="s">
        <v>46</v>
      </c>
      <c r="H36" s="4">
        <v>2</v>
      </c>
      <c r="I36" s="4">
        <v>8.4499999999999993</v>
      </c>
      <c r="J36" s="4">
        <v>0</v>
      </c>
      <c r="K36" s="5">
        <f t="shared" si="0"/>
        <v>10.45</v>
      </c>
      <c r="L36" s="4">
        <v>0</v>
      </c>
      <c r="M36" s="4">
        <v>0</v>
      </c>
      <c r="N36" s="4">
        <v>0</v>
      </c>
      <c r="O36" s="5">
        <f t="shared" si="1"/>
        <v>0</v>
      </c>
      <c r="P36" s="4">
        <v>1.4</v>
      </c>
      <c r="Q36" s="4">
        <v>6.15</v>
      </c>
      <c r="R36" s="4">
        <v>0</v>
      </c>
      <c r="S36" s="5">
        <f t="shared" si="2"/>
        <v>7.5500000000000007</v>
      </c>
      <c r="T36" s="4">
        <v>2</v>
      </c>
      <c r="U36" s="4">
        <v>9</v>
      </c>
      <c r="V36" s="4">
        <v>0</v>
      </c>
      <c r="W36" s="5">
        <f t="shared" si="3"/>
        <v>11</v>
      </c>
      <c r="X36" s="5">
        <f t="shared" si="4"/>
        <v>29</v>
      </c>
    </row>
    <row r="37" spans="1:24" x14ac:dyDescent="0.25">
      <c r="A37" s="7" t="s">
        <v>218</v>
      </c>
      <c r="D37" s="6" t="s">
        <v>171</v>
      </c>
      <c r="E37">
        <v>2011</v>
      </c>
      <c r="F37" t="s">
        <v>170</v>
      </c>
      <c r="H37" s="4">
        <v>2</v>
      </c>
      <c r="I37" s="4">
        <v>8.5500000000000007</v>
      </c>
      <c r="J37" s="4">
        <v>0</v>
      </c>
      <c r="K37" s="5">
        <f t="shared" si="0"/>
        <v>10.55</v>
      </c>
      <c r="L37" s="4">
        <v>0</v>
      </c>
      <c r="M37" s="4">
        <v>0</v>
      </c>
      <c r="N37" s="4">
        <v>0</v>
      </c>
      <c r="O37" s="5">
        <f t="shared" si="1"/>
        <v>0</v>
      </c>
      <c r="P37" s="4">
        <v>0.9</v>
      </c>
      <c r="Q37" s="4">
        <v>6.95</v>
      </c>
      <c r="R37" s="4">
        <v>0</v>
      </c>
      <c r="S37" s="5">
        <f t="shared" si="2"/>
        <v>7.8500000000000005</v>
      </c>
      <c r="T37" s="4">
        <v>2.2000000000000002</v>
      </c>
      <c r="U37" s="4">
        <v>8.25</v>
      </c>
      <c r="V37" s="4">
        <v>0</v>
      </c>
      <c r="W37" s="5">
        <f t="shared" si="3"/>
        <v>10.45</v>
      </c>
      <c r="X37" s="5">
        <f t="shared" si="4"/>
        <v>28.85</v>
      </c>
    </row>
    <row r="38" spans="1:24" x14ac:dyDescent="0.25">
      <c r="A38" s="7" t="s">
        <v>219</v>
      </c>
      <c r="D38" t="s">
        <v>69</v>
      </c>
      <c r="E38">
        <v>2008</v>
      </c>
      <c r="F38" t="s">
        <v>44</v>
      </c>
      <c r="G38" t="s">
        <v>46</v>
      </c>
      <c r="H38" s="4">
        <v>2</v>
      </c>
      <c r="I38" s="4">
        <v>8.65</v>
      </c>
      <c r="J38" s="4">
        <v>0</v>
      </c>
      <c r="K38" s="5">
        <f t="shared" si="0"/>
        <v>10.65</v>
      </c>
      <c r="L38" s="4">
        <v>0</v>
      </c>
      <c r="M38" s="4">
        <v>0</v>
      </c>
      <c r="N38" s="4">
        <v>0</v>
      </c>
      <c r="O38" s="5">
        <f t="shared" si="1"/>
        <v>0</v>
      </c>
      <c r="P38" s="4">
        <v>1.8</v>
      </c>
      <c r="Q38" s="4">
        <v>6.1</v>
      </c>
      <c r="R38" s="4">
        <v>0</v>
      </c>
      <c r="S38" s="5">
        <f t="shared" si="2"/>
        <v>7.8999999999999995</v>
      </c>
      <c r="T38" s="4">
        <v>2.2999999999999998</v>
      </c>
      <c r="U38" s="4">
        <v>7.45</v>
      </c>
      <c r="V38" s="4">
        <v>0</v>
      </c>
      <c r="W38" s="5">
        <f t="shared" si="3"/>
        <v>9.75</v>
      </c>
      <c r="X38" s="5">
        <f t="shared" si="4"/>
        <v>28.3</v>
      </c>
    </row>
    <row r="39" spans="1:24" x14ac:dyDescent="0.25">
      <c r="A39" s="7" t="s">
        <v>220</v>
      </c>
      <c r="H39" s="4"/>
      <c r="I39" s="4"/>
      <c r="J39" s="4"/>
      <c r="K39" s="5"/>
      <c r="L39" s="4"/>
      <c r="M39" s="4"/>
      <c r="N39" s="4"/>
      <c r="O39" s="5"/>
      <c r="P39" s="4"/>
      <c r="Q39" s="4"/>
      <c r="R39" s="4"/>
      <c r="S39" s="5"/>
      <c r="T39" s="4"/>
      <c r="U39" s="4"/>
      <c r="V39" s="4"/>
      <c r="W39" s="5"/>
      <c r="X39" s="5"/>
    </row>
    <row r="40" spans="1:24" x14ac:dyDescent="0.25">
      <c r="A40" s="7"/>
      <c r="H40" s="4"/>
      <c r="I40" s="4"/>
      <c r="J40" s="4"/>
      <c r="K40" s="5"/>
      <c r="L40" s="4"/>
      <c r="M40" s="4"/>
      <c r="N40" s="4"/>
      <c r="O40" s="5"/>
      <c r="P40" s="4"/>
      <c r="Q40" s="4"/>
      <c r="R40" s="4"/>
      <c r="S40" s="5"/>
      <c r="T40" s="4"/>
      <c r="U40" s="4"/>
      <c r="V40" s="4"/>
      <c r="W40" s="5"/>
      <c r="X40" s="5"/>
    </row>
    <row r="41" spans="1:24" x14ac:dyDescent="0.25">
      <c r="A41" s="7" t="s">
        <v>221</v>
      </c>
      <c r="H41" s="4"/>
      <c r="I41" s="4"/>
      <c r="J41" s="4"/>
      <c r="K41" s="5"/>
      <c r="L41" s="4"/>
      <c r="M41" s="4"/>
      <c r="N41" s="4"/>
      <c r="O41" s="5"/>
      <c r="P41" s="4"/>
      <c r="Q41" s="4"/>
      <c r="R41" s="4"/>
      <c r="S41" s="5"/>
      <c r="T41" s="4"/>
      <c r="U41" s="4"/>
      <c r="V41" s="4"/>
      <c r="W41" s="5"/>
      <c r="X41" s="5"/>
    </row>
    <row r="42" spans="1:24" x14ac:dyDescent="0.25">
      <c r="A42" s="7" t="s">
        <v>222</v>
      </c>
      <c r="H42" s="4"/>
      <c r="I42" s="4"/>
      <c r="J42" s="4"/>
      <c r="K42" s="5"/>
      <c r="L42" s="4"/>
      <c r="M42" s="4"/>
      <c r="N42" s="4"/>
      <c r="O42" s="5"/>
      <c r="P42" s="4"/>
      <c r="Q42" s="4"/>
      <c r="R42" s="4"/>
      <c r="S42" s="5"/>
      <c r="T42" s="4"/>
      <c r="U42" s="4"/>
      <c r="V42" s="4"/>
      <c r="W42" s="5"/>
      <c r="X42" s="5"/>
    </row>
    <row r="43" spans="1:24" x14ac:dyDescent="0.25">
      <c r="A43" s="7" t="s">
        <v>223</v>
      </c>
      <c r="H43" s="4"/>
      <c r="I43" s="4"/>
      <c r="J43" s="4"/>
      <c r="K43" s="5"/>
      <c r="L43" s="4"/>
      <c r="M43" s="4"/>
      <c r="N43" s="4"/>
      <c r="O43" s="5"/>
      <c r="P43" s="4"/>
      <c r="Q43" s="4"/>
      <c r="R43" s="4"/>
      <c r="S43" s="5"/>
      <c r="T43" s="4"/>
      <c r="U43" s="4"/>
      <c r="V43" s="4"/>
      <c r="W43" s="5"/>
      <c r="X43" s="5"/>
    </row>
    <row r="44" spans="1:24" x14ac:dyDescent="0.25">
      <c r="A44" s="7" t="s">
        <v>224</v>
      </c>
      <c r="D44" s="6"/>
      <c r="H44" s="4"/>
      <c r="I44" s="4"/>
      <c r="J44" s="4"/>
      <c r="K44" s="5"/>
      <c r="L44" s="4"/>
      <c r="M44" s="4"/>
      <c r="N44" s="4"/>
      <c r="O44" s="5"/>
      <c r="P44" s="4"/>
      <c r="Q44" s="4"/>
      <c r="R44" s="4"/>
      <c r="S44" s="5"/>
      <c r="T44" s="4"/>
      <c r="U44" s="4"/>
      <c r="V44" s="4"/>
      <c r="W44" s="5"/>
      <c r="X44" s="5"/>
    </row>
  </sheetData>
  <sortState ref="D7:X44">
    <sortCondition descending="1" ref="X7"/>
  </sortState>
  <pageMargins left="0.7" right="0.7" top="0.78740157499999996" bottom="0.78740157499999996" header="0.3" footer="0.3"/>
  <pageSetup paperSize="9"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4"/>
  <sheetViews>
    <sheetView view="pageLayout" zoomScale="70" zoomScaleNormal="100" zoomScalePageLayoutView="70" workbookViewId="0">
      <selection sqref="A1:X14"/>
    </sheetView>
  </sheetViews>
  <sheetFormatPr defaultRowHeight="15" x14ac:dyDescent="0.25"/>
  <cols>
    <col min="1" max="1" width="7" customWidth="1"/>
    <col min="2" max="3" width="10" hidden="1" customWidth="1"/>
    <col min="4" max="4" width="21.5703125" customWidth="1"/>
    <col min="5" max="5" width="6.42578125" bestFit="1" customWidth="1"/>
    <col min="6" max="6" width="21.28515625" customWidth="1"/>
    <col min="7" max="7" width="18.28515625" customWidth="1"/>
    <col min="8" max="10" width="7" customWidth="1"/>
    <col min="11" max="11" width="8" customWidth="1"/>
    <col min="12" max="14" width="7" customWidth="1"/>
    <col min="15" max="15" width="8" customWidth="1"/>
    <col min="16" max="18" width="7" customWidth="1"/>
    <col min="19" max="19" width="8" customWidth="1"/>
    <col min="20" max="22" width="7" customWidth="1"/>
    <col min="23" max="24" width="8" customWidth="1"/>
    <col min="25" max="25" width="30" hidden="1" customWidth="1"/>
    <col min="26" max="26" width="8" customWidth="1"/>
    <col min="27" max="27" width="20" customWidth="1"/>
    <col min="28" max="28" width="8" customWidth="1"/>
    <col min="29" max="29" width="30" hidden="1" customWidth="1"/>
  </cols>
  <sheetData>
    <row r="1" spans="1:29" ht="18.75" x14ac:dyDescent="0.3">
      <c r="D1" s="1" t="s">
        <v>0</v>
      </c>
    </row>
    <row r="2" spans="1:29" ht="18.75" x14ac:dyDescent="0.3">
      <c r="D2" s="1" t="s">
        <v>1</v>
      </c>
    </row>
    <row r="3" spans="1:29" ht="18.75" x14ac:dyDescent="0.3">
      <c r="D3" s="1" t="s">
        <v>80</v>
      </c>
    </row>
    <row r="6" spans="1:29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10</v>
      </c>
      <c r="M6" s="2" t="s">
        <v>11</v>
      </c>
      <c r="N6" s="2" t="s">
        <v>12</v>
      </c>
      <c r="O6" s="2" t="s">
        <v>14</v>
      </c>
      <c r="P6" s="2" t="s">
        <v>10</v>
      </c>
      <c r="Q6" s="2" t="s">
        <v>11</v>
      </c>
      <c r="R6" s="2" t="s">
        <v>12</v>
      </c>
      <c r="S6" s="2" t="s">
        <v>15</v>
      </c>
      <c r="T6" s="2" t="s">
        <v>10</v>
      </c>
      <c r="U6" s="2" t="s">
        <v>11</v>
      </c>
      <c r="V6" s="2" t="s">
        <v>12</v>
      </c>
      <c r="W6" s="2" t="s">
        <v>16</v>
      </c>
      <c r="X6" s="2" t="s">
        <v>17</v>
      </c>
      <c r="Y6" s="2" t="s">
        <v>18</v>
      </c>
      <c r="Z6" s="2" t="s">
        <v>19</v>
      </c>
      <c r="AA6" s="2" t="s">
        <v>20</v>
      </c>
      <c r="AB6" s="2" t="s">
        <v>21</v>
      </c>
      <c r="AC6" s="2" t="s">
        <v>22</v>
      </c>
    </row>
    <row r="7" spans="1:29" x14ac:dyDescent="0.25">
      <c r="A7" s="3"/>
      <c r="B7" s="3">
        <v>2021</v>
      </c>
      <c r="C7" s="3">
        <v>7791</v>
      </c>
      <c r="D7" s="3" t="s">
        <v>27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>
        <f>X14</f>
        <v>126.89999999999998</v>
      </c>
      <c r="AA7" t="str">
        <f>D7</f>
        <v>GK Vítkovice</v>
      </c>
      <c r="AB7">
        <v>1</v>
      </c>
    </row>
    <row r="8" spans="1:29" x14ac:dyDescent="0.25">
      <c r="B8">
        <v>314425</v>
      </c>
      <c r="C8">
        <v>7791</v>
      </c>
      <c r="D8" t="str">
        <f>'Šelong II.liga'!D7</f>
        <v>Čápová Adéla</v>
      </c>
      <c r="E8">
        <f>'Šelong II.liga'!E7</f>
        <v>2007</v>
      </c>
      <c r="F8" t="str">
        <f>'Šelong II.liga'!F7</f>
        <v>GK Vítkovice</v>
      </c>
      <c r="G8" t="str">
        <f>'Šelong II.liga'!G7</f>
        <v>Prutkayová</v>
      </c>
      <c r="H8" s="4">
        <f>'Šelong II.liga'!H7</f>
        <v>2.4</v>
      </c>
      <c r="I8" s="4">
        <f>'Šelong II.liga'!I7</f>
        <v>8.75</v>
      </c>
      <c r="J8" s="4">
        <f>'Šelong II.liga'!J7</f>
        <v>0</v>
      </c>
      <c r="K8" s="8">
        <f>'Šelong II.liga'!K7</f>
        <v>11.15</v>
      </c>
      <c r="L8" s="4">
        <f>'Šelong II.liga'!L7</f>
        <v>1.3</v>
      </c>
      <c r="M8" s="4">
        <f>'Šelong II.liga'!M7</f>
        <v>7.95</v>
      </c>
      <c r="N8" s="4">
        <f>'Šelong II.liga'!N7</f>
        <v>0</v>
      </c>
      <c r="O8" s="8">
        <f>'Šelong II.liga'!O7</f>
        <v>9.25</v>
      </c>
      <c r="P8" s="4">
        <f>'Šelong II.liga'!P7</f>
        <v>2.9</v>
      </c>
      <c r="Q8" s="4">
        <f>'Šelong II.liga'!Q7</f>
        <v>7.65</v>
      </c>
      <c r="R8" s="4">
        <f>'Šelong II.liga'!R7</f>
        <v>0</v>
      </c>
      <c r="S8" s="8">
        <f>'Šelong II.liga'!S7</f>
        <v>10.55</v>
      </c>
      <c r="T8" s="4">
        <f>'Šelong II.liga'!T7</f>
        <v>2.8</v>
      </c>
      <c r="U8" s="4">
        <f>'Šelong II.liga'!U7</f>
        <v>7.9</v>
      </c>
      <c r="V8" s="4">
        <f>'Šelong II.liga'!V7</f>
        <v>0</v>
      </c>
      <c r="W8" s="8">
        <f>'Šelong II.liga'!W7</f>
        <v>10.7</v>
      </c>
      <c r="X8" s="8">
        <f>'Šelong II.liga'!X7</f>
        <v>41.65</v>
      </c>
      <c r="Z8">
        <f>X14</f>
        <v>126.89999999999998</v>
      </c>
      <c r="AA8" t="str">
        <f>D7</f>
        <v>GK Vítkovice</v>
      </c>
      <c r="AB8">
        <v>2</v>
      </c>
    </row>
    <row r="9" spans="1:29" x14ac:dyDescent="0.25">
      <c r="B9">
        <v>311339</v>
      </c>
      <c r="C9">
        <v>7791</v>
      </c>
      <c r="D9" t="str">
        <f>'Šelong II.liga'!D8</f>
        <v>Petrová Eliška</v>
      </c>
      <c r="E9">
        <f>'Šelong II.liga'!E8</f>
        <v>1999</v>
      </c>
      <c r="F9" t="str">
        <f>'Šelong II.liga'!F8</f>
        <v>GK Vítkovice</v>
      </c>
      <c r="G9" t="str">
        <f>'Šelong II.liga'!G8</f>
        <v>Grmelová</v>
      </c>
      <c r="H9" s="4">
        <f>'Šelong II.liga'!H8</f>
        <v>0</v>
      </c>
      <c r="I9" s="4">
        <f>'Šelong II.liga'!I8</f>
        <v>0</v>
      </c>
      <c r="J9" s="4">
        <f>'Šelong II.liga'!J8</f>
        <v>0</v>
      </c>
      <c r="K9" s="8">
        <f>'Šelong II.liga'!K8</f>
        <v>0</v>
      </c>
      <c r="L9" s="4">
        <f>'Šelong II.liga'!L8</f>
        <v>1.9</v>
      </c>
      <c r="M9" s="4">
        <f>'Šelong II.liga'!M8</f>
        <v>8.1999999999999993</v>
      </c>
      <c r="N9" s="4">
        <f>'Šelong II.liga'!N8</f>
        <v>0</v>
      </c>
      <c r="O9" s="8">
        <f>'Šelong II.liga'!O8</f>
        <v>10.1</v>
      </c>
      <c r="P9" s="4">
        <f>'Šelong II.liga'!P8</f>
        <v>0</v>
      </c>
      <c r="Q9" s="4">
        <f>'Šelong II.liga'!Q8</f>
        <v>0</v>
      </c>
      <c r="R9" s="4">
        <f>'Šelong II.liga'!R8</f>
        <v>0</v>
      </c>
      <c r="S9" s="8">
        <f>'Šelong II.liga'!S8</f>
        <v>0</v>
      </c>
      <c r="T9" s="4">
        <f>'Šelong II.liga'!T8</f>
        <v>3</v>
      </c>
      <c r="U9" s="4">
        <f>'Šelong II.liga'!U8</f>
        <v>7.6</v>
      </c>
      <c r="V9" s="4">
        <f>'Šelong II.liga'!V8</f>
        <v>0</v>
      </c>
      <c r="W9" s="8">
        <f>'Šelong II.liga'!W8</f>
        <v>10.6</v>
      </c>
      <c r="X9" s="8">
        <f>'Šelong II.liga'!X8</f>
        <v>20.7</v>
      </c>
      <c r="Z9">
        <f>X14</f>
        <v>126.89999999999998</v>
      </c>
      <c r="AA9" t="str">
        <f>D7</f>
        <v>GK Vítkovice</v>
      </c>
      <c r="AB9">
        <v>3</v>
      </c>
      <c r="AC9" t="s">
        <v>184</v>
      </c>
    </row>
    <row r="10" spans="1:29" x14ac:dyDescent="0.25">
      <c r="B10">
        <v>531096</v>
      </c>
      <c r="C10">
        <v>7791</v>
      </c>
      <c r="D10" t="str">
        <f>'Šelong II.liga'!D9</f>
        <v>Fryčová Lucie</v>
      </c>
      <c r="E10">
        <f>'Šelong II.liga'!E9</f>
        <v>2008</v>
      </c>
      <c r="F10" t="str">
        <f>'Šelong II.liga'!F9</f>
        <v>GK Vítkovice</v>
      </c>
      <c r="G10" t="str">
        <f>'Šelong II.liga'!G9</f>
        <v>Prutkayová</v>
      </c>
      <c r="H10" s="4">
        <f>'Šelong II.liga'!H9</f>
        <v>2.4</v>
      </c>
      <c r="I10" s="4">
        <f>'Šelong II.liga'!I9</f>
        <v>8.4499999999999993</v>
      </c>
      <c r="J10" s="4">
        <f>'Šelong II.liga'!J9</f>
        <v>0</v>
      </c>
      <c r="K10" s="8">
        <f>'Šelong II.liga'!K9</f>
        <v>10.85</v>
      </c>
      <c r="L10" s="4">
        <f>'Šelong II.liga'!L9</f>
        <v>2.1</v>
      </c>
      <c r="M10" s="4">
        <f>'Šelong II.liga'!M9</f>
        <v>7.3</v>
      </c>
      <c r="N10" s="4">
        <f>'Šelong II.liga'!N9</f>
        <v>0</v>
      </c>
      <c r="O10" s="8">
        <f>'Šelong II.liga'!O9</f>
        <v>9.4</v>
      </c>
      <c r="P10" s="4">
        <f>'Šelong II.liga'!P9</f>
        <v>4</v>
      </c>
      <c r="Q10" s="4">
        <f>'Šelong II.liga'!Q9</f>
        <v>7.65</v>
      </c>
      <c r="R10" s="4">
        <f>'Šelong II.liga'!R9</f>
        <v>0</v>
      </c>
      <c r="S10" s="8">
        <f>'Šelong II.liga'!S9</f>
        <v>11.65</v>
      </c>
      <c r="T10" s="4">
        <f>'Šelong II.liga'!T9</f>
        <v>2.7</v>
      </c>
      <c r="U10" s="4">
        <f>'Šelong II.liga'!U9</f>
        <v>8.1999999999999993</v>
      </c>
      <c r="V10" s="4">
        <f>'Šelong II.liga'!V9</f>
        <v>0</v>
      </c>
      <c r="W10" s="8">
        <f>'Šelong II.liga'!W9</f>
        <v>10.899999999999999</v>
      </c>
      <c r="X10" s="8">
        <f>'Šelong II.liga'!X9</f>
        <v>42.8</v>
      </c>
      <c r="Z10">
        <f>X14</f>
        <v>126.89999999999998</v>
      </c>
      <c r="AA10" t="str">
        <f>D7</f>
        <v>GK Vítkovice</v>
      </c>
      <c r="AB10">
        <v>4</v>
      </c>
    </row>
    <row r="11" spans="1:29" x14ac:dyDescent="0.25">
      <c r="B11">
        <v>802828</v>
      </c>
      <c r="C11">
        <v>7791</v>
      </c>
      <c r="D11" t="str">
        <f>'Šelong II.liga'!D10</f>
        <v>Krýsová Anna</v>
      </c>
      <c r="E11">
        <f>'Šelong II.liga'!E10</f>
        <v>2006</v>
      </c>
      <c r="F11" t="str">
        <f>'Šelong II.liga'!F10</f>
        <v>GK Vítkovice</v>
      </c>
      <c r="G11" t="str">
        <f>'Šelong II.liga'!G10</f>
        <v>Hynek, Grmelová</v>
      </c>
      <c r="H11" s="4">
        <f>'Šelong II.liga'!H10</f>
        <v>2.4</v>
      </c>
      <c r="I11" s="4">
        <f>'Šelong II.liga'!I10</f>
        <v>8.65</v>
      </c>
      <c r="J11" s="4">
        <f>'Šelong II.liga'!J10</f>
        <v>0</v>
      </c>
      <c r="K11" s="8">
        <f>'Šelong II.liga'!K10</f>
        <v>11.05</v>
      </c>
      <c r="L11" s="4">
        <f>'Šelong II.liga'!L10</f>
        <v>1.2</v>
      </c>
      <c r="M11" s="4">
        <f>'Šelong II.liga'!M10</f>
        <v>8.35</v>
      </c>
      <c r="N11" s="4">
        <f>'Šelong II.liga'!N10</f>
        <v>2</v>
      </c>
      <c r="O11" s="8">
        <f>'Šelong II.liga'!O10</f>
        <v>7.5499999999999989</v>
      </c>
      <c r="P11" s="4">
        <f>'Šelong II.liga'!P10</f>
        <v>3.4</v>
      </c>
      <c r="Q11" s="4">
        <f>'Šelong II.liga'!Q10</f>
        <v>6.8</v>
      </c>
      <c r="R11" s="4">
        <f>'Šelong II.liga'!R10</f>
        <v>0</v>
      </c>
      <c r="S11" s="8">
        <f>'Šelong II.liga'!S10</f>
        <v>10.199999999999999</v>
      </c>
      <c r="T11" s="4">
        <f>'Šelong II.liga'!T10</f>
        <v>3</v>
      </c>
      <c r="U11" s="4">
        <f>'Šelong II.liga'!U10</f>
        <v>8.1</v>
      </c>
      <c r="V11" s="4">
        <f>'Šelong II.liga'!V10</f>
        <v>0</v>
      </c>
      <c r="W11" s="8">
        <f>'Šelong II.liga'!W10</f>
        <v>11.1</v>
      </c>
      <c r="X11" s="8">
        <f>'Šelong II.liga'!X10</f>
        <v>39.9</v>
      </c>
      <c r="Z11">
        <f>X14</f>
        <v>126.89999999999998</v>
      </c>
      <c r="AA11" t="str">
        <f>D7</f>
        <v>GK Vítkovice</v>
      </c>
      <c r="AB11">
        <v>5</v>
      </c>
    </row>
    <row r="12" spans="1:29" x14ac:dyDescent="0.25">
      <c r="B12">
        <v>166668</v>
      </c>
      <c r="C12">
        <v>7791</v>
      </c>
      <c r="D12" t="str">
        <f>'Šelong II.liga'!D11</f>
        <v>Štroblíková Renáta</v>
      </c>
      <c r="E12">
        <f>'Šelong II.liga'!E11</f>
        <v>2004</v>
      </c>
      <c r="F12" t="str">
        <f>'Šelong II.liga'!F11</f>
        <v>GK Vítkovice</v>
      </c>
      <c r="G12" t="str">
        <f>'Šelong II.liga'!G11</f>
        <v>Prutkayová</v>
      </c>
      <c r="H12" s="4">
        <f>'Šelong II.liga'!H11</f>
        <v>2</v>
      </c>
      <c r="I12" s="4">
        <f>'Šelong II.liga'!I11</f>
        <v>8.65</v>
      </c>
      <c r="J12" s="4">
        <f>'Šelong II.liga'!J11</f>
        <v>0</v>
      </c>
      <c r="K12" s="8">
        <f>'Šelong II.liga'!K11</f>
        <v>10.65</v>
      </c>
      <c r="L12" s="4">
        <f>'Šelong II.liga'!L11</f>
        <v>0</v>
      </c>
      <c r="M12" s="4">
        <f>'Šelong II.liga'!M11</f>
        <v>0</v>
      </c>
      <c r="N12" s="4">
        <f>'Šelong II.liga'!N11</f>
        <v>0</v>
      </c>
      <c r="O12" s="8">
        <f>'Šelong II.liga'!O11</f>
        <v>0</v>
      </c>
      <c r="P12" s="4">
        <f>'Šelong II.liga'!P11</f>
        <v>3.2</v>
      </c>
      <c r="Q12" s="4">
        <f>'Šelong II.liga'!Q11</f>
        <v>6.65</v>
      </c>
      <c r="R12" s="4">
        <f>'Šelong II.liga'!R11</f>
        <v>0</v>
      </c>
      <c r="S12" s="8">
        <f>'Šelong II.liga'!S11</f>
        <v>9.8500000000000014</v>
      </c>
      <c r="T12" s="4">
        <f>'Šelong II.liga'!T11</f>
        <v>2.6</v>
      </c>
      <c r="U12" s="4">
        <f>'Šelong II.liga'!U11</f>
        <v>8.1</v>
      </c>
      <c r="V12" s="4">
        <f>'Šelong II.liga'!V11</f>
        <v>0</v>
      </c>
      <c r="W12" s="8">
        <f>'Šelong II.liga'!W11</f>
        <v>10.7</v>
      </c>
      <c r="X12" s="8">
        <f>'Šelong II.liga'!X11</f>
        <v>31.2</v>
      </c>
      <c r="Z12">
        <f>X14</f>
        <v>126.89999999999998</v>
      </c>
      <c r="AA12" t="str">
        <f>D7</f>
        <v>GK Vítkovice</v>
      </c>
      <c r="AB12">
        <v>6</v>
      </c>
    </row>
    <row r="13" spans="1:29" x14ac:dyDescent="0.25">
      <c r="B13">
        <v>0</v>
      </c>
      <c r="C13">
        <v>0</v>
      </c>
      <c r="H13" s="4">
        <v>0</v>
      </c>
      <c r="I13" s="4">
        <v>0</v>
      </c>
      <c r="J13" s="4">
        <v>0</v>
      </c>
      <c r="K13" s="5">
        <f t="shared" ref="K13" si="0">H13+I13-J13</f>
        <v>0</v>
      </c>
      <c r="L13" s="4">
        <v>0</v>
      </c>
      <c r="M13" s="4">
        <v>0</v>
      </c>
      <c r="N13" s="4">
        <v>0</v>
      </c>
      <c r="O13" s="5">
        <f t="shared" ref="O13" si="1">L13+M13-N13</f>
        <v>0</v>
      </c>
      <c r="P13" s="4">
        <v>0</v>
      </c>
      <c r="Q13" s="4">
        <v>0</v>
      </c>
      <c r="R13" s="4">
        <v>0</v>
      </c>
      <c r="S13" s="5">
        <f t="shared" ref="S13" si="2">P13+Q13-R13</f>
        <v>0</v>
      </c>
      <c r="T13" s="4">
        <v>0</v>
      </c>
      <c r="U13" s="4">
        <v>0</v>
      </c>
      <c r="V13" s="4">
        <v>0</v>
      </c>
      <c r="W13" s="5">
        <f t="shared" ref="W13" si="3">T13+U13-V13</f>
        <v>0</v>
      </c>
      <c r="X13" s="5">
        <f t="shared" ref="X13:X14" si="4">K13+O13+S13+W13</f>
        <v>0</v>
      </c>
      <c r="Z13">
        <f>X14</f>
        <v>126.89999999999998</v>
      </c>
      <c r="AA13" t="str">
        <f>D7</f>
        <v>GK Vítkovice</v>
      </c>
      <c r="AB13">
        <v>7</v>
      </c>
    </row>
    <row r="14" spans="1:29" x14ac:dyDescent="0.25">
      <c r="A14" s="5"/>
      <c r="B14" s="5"/>
      <c r="C14" s="5"/>
      <c r="D14" s="5" t="s">
        <v>26</v>
      </c>
      <c r="E14" s="5"/>
      <c r="F14" s="5"/>
      <c r="G14" s="5"/>
      <c r="H14" s="5"/>
      <c r="I14" s="5"/>
      <c r="J14" s="5">
        <v>0</v>
      </c>
      <c r="K14" s="5">
        <f>LARGE(K8:K13,3)+LARGE(K8:K13,2)+LARGE(K8:K13,1)-J14</f>
        <v>33.049999999999997</v>
      </c>
      <c r="L14" s="5"/>
      <c r="M14" s="5"/>
      <c r="N14" s="5">
        <v>0</v>
      </c>
      <c r="O14" s="5">
        <f>LARGE(O8:O13,3)+LARGE(O8:O13,2)+LARGE(O8:O13,1)-N14</f>
        <v>28.75</v>
      </c>
      <c r="P14" s="5"/>
      <c r="Q14" s="5"/>
      <c r="R14" s="5">
        <v>0</v>
      </c>
      <c r="S14" s="5">
        <f>LARGE(S8:S13,3)+LARGE(S8:S13,2)+LARGE(S8:S13,1)-R14</f>
        <v>32.4</v>
      </c>
      <c r="T14" s="5"/>
      <c r="U14" s="5"/>
      <c r="V14" s="5">
        <v>0</v>
      </c>
      <c r="W14" s="5">
        <f>LARGE(W8:W13,3)+LARGE(W8:W13,2)+LARGE(W8:W13,1)-V14</f>
        <v>32.699999999999996</v>
      </c>
      <c r="X14" s="5">
        <f t="shared" si="4"/>
        <v>126.89999999999998</v>
      </c>
      <c r="Z14">
        <f>X14</f>
        <v>126.89999999999998</v>
      </c>
      <c r="AA14" t="str">
        <f>D7</f>
        <v>GK Vítkovice</v>
      </c>
      <c r="AB14">
        <v>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20</vt:i4>
      </vt:variant>
    </vt:vector>
  </HeadingPairs>
  <TitlesOfParts>
    <vt:vector size="20" baseType="lpstr">
      <vt:lpstr>Šelong V. liga (2)</vt:lpstr>
      <vt:lpstr>šelong IV.liga (2)</vt:lpstr>
      <vt:lpstr>Šelong Zač. B. (2)</vt:lpstr>
      <vt:lpstr>Šelong Zač.A (2)</vt:lpstr>
      <vt:lpstr>2549_Zacinajici zakyne A</vt:lpstr>
      <vt:lpstr>Šelong Zač.A</vt:lpstr>
      <vt:lpstr>2550_Zacinajici zakyne B (2)</vt:lpstr>
      <vt:lpstr>Šelong Zač. B.</vt:lpstr>
      <vt:lpstr>2551_II. liga</vt:lpstr>
      <vt:lpstr>Šelong II.liga (2)</vt:lpstr>
      <vt:lpstr>Šelong II.liga</vt:lpstr>
      <vt:lpstr>2552_III. liga</vt:lpstr>
      <vt:lpstr>Šelong III. liga (2)</vt:lpstr>
      <vt:lpstr>Šelong III. liga</vt:lpstr>
      <vt:lpstr>2553_IV. liga</vt:lpstr>
      <vt:lpstr>šelong IV.liga</vt:lpstr>
      <vt:lpstr>2554_V. liga</vt:lpstr>
      <vt:lpstr>Šelong V. liga</vt:lpstr>
      <vt:lpstr>rozhodci</vt:lpstr>
      <vt:lpstr>poznamky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Jana Všetečková</cp:lastModifiedBy>
  <cp:lastPrinted>2018-11-05T12:38:03Z</cp:lastPrinted>
  <dcterms:created xsi:type="dcterms:W3CDTF">2018-10-31T17:52:49Z</dcterms:created>
  <dcterms:modified xsi:type="dcterms:W3CDTF">2018-11-05T12:38:13Z</dcterms:modified>
</cp:coreProperties>
</file>